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-270" yWindow="375" windowWidth="15015" windowHeight="11340"/>
  </bookViews>
  <sheets>
    <sheet name="Kinderliste" sheetId="4" r:id="rId1"/>
    <sheet name="Daten" sheetId="2" r:id="rId2"/>
  </sheets>
  <definedNames>
    <definedName name="TKZahlen">Daten!$A$9:$E$45</definedName>
    <definedName name="Zahlen">Daten!$A$9:$D$45</definedName>
  </definedNames>
  <calcPr calcId="162913"/>
</workbook>
</file>

<file path=xl/calcChain.xml><?xml version="1.0" encoding="utf-8"?>
<calcChain xmlns="http://schemas.openxmlformats.org/spreadsheetml/2006/main"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11" i="4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30" i="2"/>
  <c r="D33" i="2"/>
  <c r="D38" i="2"/>
  <c r="D41" i="2"/>
  <c r="D10" i="2"/>
  <c r="C11" i="2"/>
  <c r="C18" i="2"/>
  <c r="C19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D4" i="2"/>
  <c r="I13" i="4"/>
  <c r="I14" i="4"/>
  <c r="I15" i="4"/>
  <c r="I16" i="4"/>
  <c r="I17" i="4"/>
  <c r="I18" i="4"/>
  <c r="I19" i="4"/>
  <c r="I20" i="4"/>
  <c r="I21" i="4"/>
  <c r="I22" i="4"/>
  <c r="I23" i="4"/>
  <c r="J23" i="4"/>
  <c r="I24" i="4"/>
  <c r="I25" i="4"/>
  <c r="I26" i="4"/>
  <c r="I27" i="4"/>
  <c r="I28" i="4"/>
  <c r="I29" i="4"/>
  <c r="J29" i="4"/>
  <c r="I30" i="4"/>
  <c r="I31" i="4"/>
  <c r="J31" i="4"/>
  <c r="I32" i="4"/>
  <c r="I33" i="4"/>
  <c r="I34" i="4"/>
  <c r="I35" i="4"/>
  <c r="I36" i="4"/>
  <c r="I37" i="4"/>
  <c r="J37" i="4"/>
  <c r="I38" i="4"/>
  <c r="I39" i="4"/>
  <c r="I40" i="4"/>
  <c r="I41" i="4"/>
  <c r="I42" i="4"/>
  <c r="I43" i="4"/>
  <c r="I44" i="4"/>
  <c r="I45" i="4"/>
  <c r="J45" i="4"/>
  <c r="I46" i="4"/>
  <c r="I47" i="4"/>
  <c r="I48" i="4"/>
  <c r="I49" i="4"/>
  <c r="I50" i="4"/>
  <c r="H12" i="4"/>
  <c r="I12" i="4"/>
  <c r="J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11" i="4"/>
  <c r="I11" i="4"/>
  <c r="J11" i="4"/>
  <c r="H27" i="2"/>
  <c r="D27" i="2"/>
  <c r="H28" i="2"/>
  <c r="D28" i="2"/>
  <c r="H29" i="2"/>
  <c r="D29" i="2"/>
  <c r="H30" i="2"/>
  <c r="H31" i="2"/>
  <c r="D31" i="2"/>
  <c r="H32" i="2"/>
  <c r="D32" i="2"/>
  <c r="H33" i="2"/>
  <c r="H34" i="2"/>
  <c r="D34" i="2"/>
  <c r="H35" i="2"/>
  <c r="D35" i="2"/>
  <c r="H36" i="2"/>
  <c r="D36" i="2"/>
  <c r="H37" i="2"/>
  <c r="D37" i="2"/>
  <c r="H38" i="2"/>
  <c r="H39" i="2"/>
  <c r="D39" i="2"/>
  <c r="H40" i="2"/>
  <c r="D40" i="2"/>
  <c r="H41" i="2"/>
  <c r="H42" i="2"/>
  <c r="D42" i="2"/>
  <c r="H43" i="2"/>
  <c r="D43" i="2"/>
  <c r="H44" i="2"/>
  <c r="D44" i="2"/>
  <c r="H45" i="2"/>
  <c r="D45" i="2"/>
  <c r="H26" i="2"/>
  <c r="D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G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G10" i="2"/>
  <c r="C10" i="2"/>
  <c r="G11" i="4"/>
  <c r="G19" i="4"/>
  <c r="G12" i="4"/>
  <c r="G13" i="4"/>
  <c r="G51" i="4"/>
  <c r="G14" i="4"/>
  <c r="G15" i="4"/>
  <c r="G16" i="4"/>
  <c r="J16" i="4"/>
  <c r="G17" i="4"/>
  <c r="J17" i="4"/>
  <c r="G18" i="4"/>
  <c r="G20" i="4"/>
  <c r="J20" i="4"/>
  <c r="G21" i="4"/>
  <c r="G22" i="4"/>
  <c r="G23" i="4"/>
  <c r="G24" i="4"/>
  <c r="G25" i="4"/>
  <c r="J25" i="4"/>
  <c r="G26" i="4"/>
  <c r="J26" i="4"/>
  <c r="G27" i="4"/>
  <c r="G28" i="4"/>
  <c r="J28" i="4"/>
  <c r="G29" i="4"/>
  <c r="G30" i="4"/>
  <c r="G31" i="4"/>
  <c r="G32" i="4"/>
  <c r="G33" i="4"/>
  <c r="J33" i="4"/>
  <c r="G34" i="4"/>
  <c r="J34" i="4"/>
  <c r="G35" i="4"/>
  <c r="G36" i="4"/>
  <c r="J36" i="4"/>
  <c r="G37" i="4"/>
  <c r="G38" i="4"/>
  <c r="J38" i="4"/>
  <c r="G39" i="4"/>
  <c r="J39" i="4"/>
  <c r="G40" i="4"/>
  <c r="G41" i="4"/>
  <c r="J41" i="4"/>
  <c r="G42" i="4"/>
  <c r="G43" i="4"/>
  <c r="G44" i="4"/>
  <c r="J44" i="4"/>
  <c r="G45" i="4"/>
  <c r="G46" i="4"/>
  <c r="G47" i="4"/>
  <c r="J47" i="4"/>
  <c r="G48" i="4"/>
  <c r="J48" i="4"/>
  <c r="G49" i="4"/>
  <c r="G50" i="4"/>
  <c r="J50" i="4"/>
  <c r="D51" i="4"/>
  <c r="J32" i="4"/>
  <c r="J24" i="4"/>
  <c r="J40" i="4"/>
  <c r="J19" i="4"/>
  <c r="J30" i="4"/>
  <c r="J21" i="4"/>
  <c r="J43" i="4"/>
  <c r="J49" i="4"/>
  <c r="J15" i="4"/>
  <c r="J46" i="4"/>
  <c r="J22" i="4"/>
  <c r="J35" i="4"/>
  <c r="J42" i="4"/>
  <c r="J18" i="4"/>
  <c r="J27" i="4"/>
  <c r="I51" i="4"/>
  <c r="J14" i="4"/>
  <c r="J13" i="4"/>
  <c r="J51" i="4"/>
</calcChain>
</file>

<file path=xl/sharedStrings.xml><?xml version="1.0" encoding="utf-8"?>
<sst xmlns="http://schemas.openxmlformats.org/spreadsheetml/2006/main" count="34" uniqueCount="33">
  <si>
    <t>Tages-</t>
  </si>
  <si>
    <t>mütter</t>
  </si>
  <si>
    <t xml:space="preserve">Name der Einrichtung: </t>
  </si>
  <si>
    <t>Abrechnungsmonat:</t>
  </si>
  <si>
    <t>Soziale Staffelung</t>
  </si>
  <si>
    <t>Bezug Soziale Staffelung (Ja/Nein)</t>
  </si>
  <si>
    <t>Förderabwicklung 3 Jährige + Soziale Staffelung</t>
  </si>
  <si>
    <t>Ort und Datum:</t>
  </si>
  <si>
    <t>Geburtsdatum</t>
  </si>
  <si>
    <t>Betreuungs-stunden pro Woche</t>
  </si>
  <si>
    <t>Wöchentliche Betreuungsstunden</t>
  </si>
  <si>
    <t>Förderbetrag</t>
  </si>
  <si>
    <t>Unterschrift:</t>
  </si>
  <si>
    <t>Refundierung gesamt*</t>
  </si>
  <si>
    <t>* wird automatisch ausgerechnet</t>
  </si>
  <si>
    <t>Refundierungs-betrag
3-jährigen-Förderung*</t>
  </si>
  <si>
    <t>Refundierungs-betrag
Soziale Staffelung*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</si>
  <si>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</si>
  <si>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r>
      <t xml:space="preserve">regulärer Elternbeitrag </t>
    </r>
    <r>
      <rPr>
        <b/>
        <sz val="12"/>
        <rFont val="Calibri"/>
        <family val="2"/>
      </rPr>
      <t>(ohne Abstützung)</t>
    </r>
  </si>
  <si>
    <t>Name des Kindes 
ODER 
Pseudonym</t>
  </si>
  <si>
    <t>Tarifgruppe 3</t>
  </si>
  <si>
    <t>Tarif für bis zu 25 Wochenstunden</t>
  </si>
  <si>
    <t>reguläre Daten für einen kompletten Monat</t>
  </si>
  <si>
    <t>September (2/3)</t>
  </si>
  <si>
    <t>Daten reduziert auf 2/3 des Monats September</t>
  </si>
  <si>
    <t>Förderbetrag (2/3)</t>
  </si>
  <si>
    <t>Normaltarif (2/3) bzw. Obergrenze soziale Staffelung</t>
  </si>
  <si>
    <t>Normaltarif bzw. Obergrenze soziale Staffelung</t>
  </si>
  <si>
    <r>
      <t xml:space="preserve">von den Eltern zu zahlender Elternbeitrag bis
25 Stunden/Woche
</t>
    </r>
    <r>
      <rPr>
        <sz val="10"/>
        <rFont val="Calibri"/>
        <family val="2"/>
      </rPr>
      <t>(ohne Sonderleistung)</t>
    </r>
    <r>
      <rPr>
        <b/>
        <sz val="15"/>
        <rFont val="Calibri"/>
        <family val="2"/>
      </rPr>
      <t>*</t>
    </r>
  </si>
  <si>
    <t>Kontrolle Elternbeitrag zu Obergrenze
soziale Staffelung*</t>
  </si>
  <si>
    <t>2/3</t>
  </si>
  <si>
    <t>2024/25</t>
  </si>
  <si>
    <t>für Kleinkindgruppen (2/3 September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</si>
</sst>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#,##0.00\ &quot;€&quot;"/>
    <numFmt numFmtId="181" formatCode="_-&quot;€ &quot;* #,##0.00_-;&quot;-€ &quot;* #,##0.00_-;_-&quot;€ &quot;* \-??_-;_-@_-"/>
    <numFmt numFmtId="182" formatCode="0.0&quot; Stunden&quot;"/>
    <numFmt numFmtId="183" formatCode="_-&quot;€ &quot;* #,##0_-;&quot;-€ &quot;* #,##0_-;_-&quot;€ &quot;* \-??_-;_-@_-"/>
    <numFmt numFmtId="185" formatCode="_-* #,##0.00\ [$€-407]_-;\-* #,##0.00\ [$€-407]_-;_-* &quot;-&quot;??\ [$€-407]_-;_-@_-"/>
  </numFmts>
  <fonts count="22" x14ac:knownFonts="1">
    <font>
      <sz val="10"/>
      <name val="Arial"/>
    </font>
    <font>
      <sz val="10"/>
      <name val="Arial"/>
    </font>
    <font>
      <sz val="13"/>
      <name val="Calibri"/>
      <family val="2"/>
    </font>
    <font>
      <sz val="10"/>
      <name val="Calibri"/>
      <family val="2"/>
    </font>
    <font>
      <b/>
      <sz val="15"/>
      <name val="Calibri"/>
      <family val="2"/>
    </font>
    <font>
      <b/>
      <sz val="12"/>
      <name val="Calibri"/>
      <family val="2"/>
    </font>
    <font>
      <sz val="16"/>
      <name val="Calibri"/>
      <family val="2"/>
    </font>
    <font>
      <b/>
      <u/>
      <sz val="16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3"/>
      <color rgb="FFFF000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sz val="18"/>
      <color rgb="FF000000"/>
      <name val="Calibri"/>
      <family val="2"/>
    </font>
    <font>
      <b/>
      <sz val="13"/>
      <color rgb="FFFF0000"/>
      <name val="Calibri"/>
      <family val="2"/>
    </font>
    <font>
      <b/>
      <sz val="15"/>
      <name val="Calibri"/>
      <family val="2"/>
      <scheme val="minor"/>
    </font>
    <font>
      <b/>
      <sz val="2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3D69B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7">
    <xf numFmtId="0" fontId="0" fillId="0" borderId="0" xfId="0"/>
    <xf numFmtId="0" fontId="8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170" fontId="8" fillId="0" borderId="0" xfId="2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185" fontId="8" fillId="0" borderId="0" xfId="0" applyNumberFormat="1" applyFont="1" applyBorder="1" applyAlignment="1">
      <alignment horizontal="left"/>
    </xf>
    <xf numFmtId="170" fontId="8" fillId="0" borderId="0" xfId="2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2" fontId="10" fillId="0" borderId="0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1" fillId="0" borderId="0" xfId="0" applyFont="1"/>
    <xf numFmtId="172" fontId="11" fillId="0" borderId="0" xfId="0" applyNumberFormat="1" applyFont="1" applyBorder="1"/>
    <xf numFmtId="172" fontId="10" fillId="0" borderId="0" xfId="0" applyNumberFormat="1" applyFont="1" applyFill="1" applyBorder="1" applyAlignment="1">
      <alignment horizontal="left"/>
    </xf>
    <xf numFmtId="0" fontId="2" fillId="0" borderId="0" xfId="0" applyFont="1"/>
    <xf numFmtId="181" fontId="2" fillId="2" borderId="2" xfId="0" applyNumberFormat="1" applyFont="1" applyFill="1" applyBorder="1"/>
    <xf numFmtId="0" fontId="2" fillId="2" borderId="2" xfId="0" applyFont="1" applyFill="1" applyBorder="1"/>
    <xf numFmtId="0" fontId="12" fillId="0" borderId="0" xfId="0" applyFont="1"/>
    <xf numFmtId="0" fontId="13" fillId="0" borderId="0" xfId="0" applyFont="1" applyBorder="1"/>
    <xf numFmtId="181" fontId="13" fillId="0" borderId="0" xfId="0" applyNumberFormat="1" applyFont="1" applyBorder="1"/>
    <xf numFmtId="0" fontId="2" fillId="0" borderId="0" xfId="0" applyFont="1" applyBorder="1"/>
    <xf numFmtId="181" fontId="2" fillId="0" borderId="0" xfId="0" applyNumberFormat="1" applyFont="1" applyBorder="1"/>
    <xf numFmtId="0" fontId="14" fillId="2" borderId="2" xfId="0" applyFont="1" applyFill="1" applyBorder="1" applyAlignment="1">
      <alignment vertical="center"/>
    </xf>
    <xf numFmtId="4" fontId="14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182" fontId="2" fillId="0" borderId="2" xfId="0" applyNumberFormat="1" applyFont="1" applyBorder="1"/>
    <xf numFmtId="183" fontId="2" fillId="0" borderId="2" xfId="0" applyNumberFormat="1" applyFont="1" applyBorder="1" applyAlignment="1"/>
    <xf numFmtId="183" fontId="2" fillId="0" borderId="2" xfId="0" applyNumberFormat="1" applyFont="1" applyBorder="1"/>
    <xf numFmtId="183" fontId="2" fillId="0" borderId="2" xfId="0" applyNumberFormat="1" applyFont="1" applyFill="1" applyBorder="1"/>
    <xf numFmtId="172" fontId="15" fillId="3" borderId="3" xfId="0" applyNumberFormat="1" applyFont="1" applyFill="1" applyBorder="1" applyAlignment="1"/>
    <xf numFmtId="172" fontId="15" fillId="3" borderId="4" xfId="0" applyNumberFormat="1" applyFont="1" applyFill="1" applyBorder="1" applyAlignment="1"/>
    <xf numFmtId="185" fontId="15" fillId="3" borderId="5" xfId="1" applyNumberFormat="1" applyFont="1" applyFill="1" applyBorder="1" applyAlignment="1"/>
    <xf numFmtId="185" fontId="15" fillId="3" borderId="6" xfId="0" applyNumberFormat="1" applyFont="1" applyFill="1" applyBorder="1"/>
    <xf numFmtId="172" fontId="15" fillId="3" borderId="5" xfId="0" applyNumberFormat="1" applyFont="1" applyFill="1" applyBorder="1" applyAlignment="1"/>
    <xf numFmtId="0" fontId="15" fillId="3" borderId="5" xfId="0" applyFont="1" applyFill="1" applyBorder="1" applyAlignment="1">
      <alignment horizontal="center"/>
    </xf>
    <xf numFmtId="0" fontId="11" fillId="0" borderId="0" xfId="0" applyFont="1" applyBorder="1" applyAlignment="1" applyProtection="1">
      <alignment wrapText="1"/>
    </xf>
    <xf numFmtId="0" fontId="16" fillId="0" borderId="0" xfId="0" applyFont="1"/>
    <xf numFmtId="0" fontId="17" fillId="0" borderId="0" xfId="0" applyFont="1"/>
    <xf numFmtId="172" fontId="8" fillId="0" borderId="7" xfId="0" applyNumberFormat="1" applyFont="1" applyBorder="1" applyAlignment="1" applyProtection="1">
      <alignment shrinkToFit="1"/>
      <protection locked="0"/>
    </xf>
    <xf numFmtId="14" fontId="8" fillId="0" borderId="8" xfId="0" applyNumberFormat="1" applyFont="1" applyBorder="1" applyAlignment="1" applyProtection="1">
      <alignment horizontal="center" shrinkToFit="1"/>
      <protection locked="0"/>
    </xf>
    <xf numFmtId="3" fontId="8" fillId="0" borderId="8" xfId="0" applyNumberFormat="1" applyFont="1" applyBorder="1" applyAlignment="1" applyProtection="1">
      <alignment horizontal="center" shrinkToFit="1"/>
      <protection locked="0"/>
    </xf>
    <xf numFmtId="172" fontId="8" fillId="0" borderId="8" xfId="0" applyNumberFormat="1" applyFont="1" applyBorder="1" applyAlignment="1" applyProtection="1">
      <alignment horizontal="center" shrinkToFit="1"/>
      <protection locked="0"/>
    </xf>
    <xf numFmtId="185" fontId="8" fillId="0" borderId="8" xfId="1" applyNumberFormat="1" applyFont="1" applyBorder="1" applyAlignment="1" applyProtection="1">
      <alignment horizontal="right" shrinkToFit="1"/>
    </xf>
    <xf numFmtId="172" fontId="8" fillId="0" borderId="8" xfId="0" applyNumberFormat="1" applyFont="1" applyBorder="1" applyAlignment="1" applyProtection="1">
      <alignment shrinkToFit="1"/>
      <protection locked="0"/>
    </xf>
    <xf numFmtId="172" fontId="8" fillId="4" borderId="8" xfId="0" applyNumberFormat="1" applyFont="1" applyFill="1" applyBorder="1" applyAlignment="1" applyProtection="1">
      <alignment shrinkToFit="1"/>
    </xf>
    <xf numFmtId="185" fontId="8" fillId="0" borderId="8" xfId="0" applyNumberFormat="1" applyFont="1" applyBorder="1" applyAlignment="1" applyProtection="1">
      <alignment horizontal="center" shrinkToFit="1"/>
    </xf>
    <xf numFmtId="185" fontId="8" fillId="3" borderId="9" xfId="0" applyNumberFormat="1" applyFont="1" applyFill="1" applyBorder="1" applyAlignment="1" applyProtection="1">
      <alignment shrinkToFit="1"/>
    </xf>
    <xf numFmtId="0" fontId="18" fillId="0" borderId="10" xfId="0" applyFont="1" applyBorder="1"/>
    <xf numFmtId="0" fontId="19" fillId="0" borderId="11" xfId="0" applyFont="1" applyBorder="1"/>
    <xf numFmtId="0" fontId="19" fillId="0" borderId="0" xfId="0" applyFont="1"/>
    <xf numFmtId="0" fontId="11" fillId="0" borderId="0" xfId="0" applyFont="1" applyBorder="1" applyAlignment="1" applyProtection="1">
      <alignment horizontal="center" wrapText="1"/>
      <protection locked="0"/>
    </xf>
    <xf numFmtId="49" fontId="19" fillId="0" borderId="0" xfId="0" applyNumberFormat="1" applyFont="1" applyAlignment="1">
      <alignment horizontal="center"/>
    </xf>
    <xf numFmtId="0" fontId="11" fillId="0" borderId="19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>
      <alignment horizontal="center" wrapText="1"/>
    </xf>
    <xf numFmtId="0" fontId="11" fillId="0" borderId="19" xfId="0" applyFont="1" applyBorder="1" applyAlignment="1" applyProtection="1">
      <alignment horizontal="center" wrapText="1"/>
      <protection locked="0"/>
    </xf>
    <xf numFmtId="0" fontId="21" fillId="0" borderId="0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 applyProtection="1">
      <alignment horizontal="left"/>
      <protection locked="0"/>
    </xf>
    <xf numFmtId="0" fontId="10" fillId="3" borderId="15" xfId="0" applyFont="1" applyFill="1" applyBorder="1" applyAlignment="1" applyProtection="1">
      <alignment horizontal="left"/>
    </xf>
    <xf numFmtId="0" fontId="20" fillId="4" borderId="12" xfId="0" applyFont="1" applyFill="1" applyBorder="1" applyAlignment="1" applyProtection="1">
      <alignment horizontal="center" vertical="center" wrapText="1"/>
    </xf>
    <xf numFmtId="0" fontId="20" fillId="4" borderId="13" xfId="0" applyFont="1" applyFill="1" applyBorder="1" applyAlignment="1" applyProtection="1">
      <alignment horizontal="center" vertical="center" wrapText="1"/>
    </xf>
    <xf numFmtId="0" fontId="20" fillId="4" borderId="14" xfId="0" applyFont="1" applyFill="1" applyBorder="1" applyAlignment="1" applyProtection="1">
      <alignment horizontal="center" vertical="center" wrapText="1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1371600</xdr:colOff>
      <xdr:row>0</xdr:row>
      <xdr:rowOff>0</xdr:rowOff>
    </xdr:from>
    <xdr:to>
      <xdr:col>8</xdr:col>
      <xdr:colOff>723900</xdr:colOff>
      <xdr:row>1</xdr:row>
      <xdr:rowOff>381000</xdr:rowOff>
    </xdr:to>
    <xdr:pic>
      <xdr:nvPicPr>
        <xdr:cNvPr id="111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0"/>
          <a:ext cx="23241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view="pageLayout" zoomScale="70" zoomScaleNormal="70" zoomScalePageLayoutView="70" workbookViewId="0">
      <selection activeCell="B5" sqref="B5:D5"/>
    </sheetView>
  </sheetViews>
  <sheetFormatPr baseColWidth="10" defaultRowHeight="12.75" x14ac:dyDescent="0.2"/>
  <cols>
    <col min="1" max="1" width="45.28515625" style="43" customWidth="1"/>
    <col min="2" max="2" width="19.42578125" style="43" customWidth="1"/>
    <col min="3" max="5" width="17.28515625" style="43" customWidth="1"/>
    <col min="6" max="6" width="26.7109375" style="43" customWidth="1"/>
    <col min="7" max="10" width="22.28515625" style="43" customWidth="1"/>
    <col min="11" max="16384" width="11.42578125" style="43"/>
  </cols>
  <sheetData>
    <row r="1" spans="1:13" ht="32.25" x14ac:dyDescent="0.5">
      <c r="A1" s="62" t="s">
        <v>6</v>
      </c>
      <c r="B1" s="62"/>
      <c r="C1" s="62"/>
      <c r="D1" s="62"/>
      <c r="E1" s="62"/>
      <c r="F1" s="62"/>
      <c r="G1" s="62"/>
      <c r="H1" s="62"/>
      <c r="I1" s="62"/>
      <c r="J1" s="62"/>
      <c r="K1" s="1"/>
    </row>
    <row r="2" spans="1:13" ht="32.25" x14ac:dyDescent="0.5">
      <c r="A2" s="62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1"/>
    </row>
    <row r="3" spans="1:13" ht="15.75" customHeigh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8"/>
      <c r="L3" s="18"/>
      <c r="M3" s="18"/>
    </row>
    <row r="4" spans="1:13" ht="15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8"/>
      <c r="L4" s="18"/>
      <c r="M4" s="18"/>
    </row>
    <row r="5" spans="1:13" ht="30" customHeight="1" x14ac:dyDescent="0.35">
      <c r="A5" s="13" t="s">
        <v>2</v>
      </c>
      <c r="B5" s="72"/>
      <c r="C5" s="72"/>
      <c r="D5" s="72"/>
      <c r="E5" s="15"/>
      <c r="F5" s="15"/>
      <c r="G5" s="15"/>
      <c r="H5" s="15"/>
      <c r="I5" s="14"/>
      <c r="J5" s="16"/>
      <c r="K5" s="18"/>
      <c r="L5" s="18"/>
      <c r="M5" s="18"/>
    </row>
    <row r="6" spans="1:13" ht="30" customHeight="1" x14ac:dyDescent="0.35">
      <c r="A6" s="13" t="s">
        <v>3</v>
      </c>
      <c r="B6" s="73" t="s">
        <v>23</v>
      </c>
      <c r="C6" s="73"/>
      <c r="D6" s="73"/>
      <c r="E6" s="13"/>
      <c r="F6" s="13"/>
      <c r="G6" s="13"/>
      <c r="H6" s="13"/>
      <c r="I6" s="12"/>
      <c r="J6" s="13"/>
      <c r="K6" s="18"/>
      <c r="L6" s="18"/>
      <c r="M6" s="18"/>
    </row>
    <row r="7" spans="1:13" ht="21.75" thickBot="1" x14ac:dyDescent="0.4">
      <c r="A7" s="12"/>
      <c r="B7" s="12"/>
      <c r="C7" s="12"/>
      <c r="D7" s="12"/>
      <c r="E7" s="17"/>
      <c r="F7" s="17"/>
      <c r="G7" s="17"/>
      <c r="H7" s="17"/>
      <c r="I7" s="17"/>
      <c r="J7" s="17"/>
      <c r="K7" s="18"/>
      <c r="L7" s="18"/>
      <c r="M7" s="18"/>
    </row>
    <row r="8" spans="1:13" ht="21" customHeight="1" x14ac:dyDescent="0.35">
      <c r="A8" s="63" t="s">
        <v>19</v>
      </c>
      <c r="B8" s="63" t="s">
        <v>8</v>
      </c>
      <c r="C8" s="66" t="s">
        <v>9</v>
      </c>
      <c r="D8" s="63" t="s">
        <v>5</v>
      </c>
      <c r="E8" s="69" t="s">
        <v>18</v>
      </c>
      <c r="F8" s="74" t="s">
        <v>28</v>
      </c>
      <c r="G8" s="69" t="s">
        <v>15</v>
      </c>
      <c r="H8" s="69" t="s">
        <v>29</v>
      </c>
      <c r="I8" s="63" t="s">
        <v>16</v>
      </c>
      <c r="J8" s="69" t="s">
        <v>13</v>
      </c>
      <c r="K8" s="18"/>
      <c r="L8" s="18"/>
      <c r="M8" s="18"/>
    </row>
    <row r="9" spans="1:13" ht="21" x14ac:dyDescent="0.35">
      <c r="A9" s="64"/>
      <c r="B9" s="64"/>
      <c r="C9" s="67" t="s">
        <v>0</v>
      </c>
      <c r="D9" s="64"/>
      <c r="E9" s="70"/>
      <c r="F9" s="75"/>
      <c r="G9" s="70"/>
      <c r="H9" s="70"/>
      <c r="I9" s="64"/>
      <c r="J9" s="70"/>
      <c r="K9" s="18"/>
      <c r="L9" s="18"/>
      <c r="M9" s="18"/>
    </row>
    <row r="10" spans="1:13" ht="63" customHeight="1" thickBot="1" x14ac:dyDescent="0.4">
      <c r="A10" s="65"/>
      <c r="B10" s="65"/>
      <c r="C10" s="68" t="s">
        <v>1</v>
      </c>
      <c r="D10" s="65"/>
      <c r="E10" s="71"/>
      <c r="F10" s="76"/>
      <c r="G10" s="71"/>
      <c r="H10" s="71"/>
      <c r="I10" s="65"/>
      <c r="J10" s="71"/>
      <c r="K10" s="18"/>
      <c r="L10" s="18"/>
      <c r="M10" s="18"/>
    </row>
    <row r="11" spans="1:13" ht="21" x14ac:dyDescent="0.35">
      <c r="A11" s="45"/>
      <c r="B11" s="46"/>
      <c r="C11" s="47"/>
      <c r="D11" s="48"/>
      <c r="E11" s="50"/>
      <c r="F11" s="51">
        <f>IF(C11=0,0,IF(D11="ja",VLOOKUP(C11,TKZahlen,5),Daten!$D$4))</f>
        <v>0</v>
      </c>
      <c r="G11" s="49">
        <f t="shared" ref="G11:G50" si="0">ROUND(IF(C11&gt;9,(VLOOKUP(C11,Zahlen,4,FALSE)), 0),0)</f>
        <v>0</v>
      </c>
      <c r="H11" s="49" t="e">
        <f t="shared" ref="H11:H50" si="1">IF(D11="Nein",0,IF(E11&gt;VLOOKUP(C11,Zahlen,3),VLOOKUP(C11,Zahlen,3),E11))</f>
        <v>#N/A</v>
      </c>
      <c r="I11" s="52">
        <f t="shared" ref="I11:I50" si="2">IF(D11="JA",(H11-VLOOKUP(C11,TKZahlen,5,FALSE)),0)</f>
        <v>0</v>
      </c>
      <c r="J11" s="53">
        <f>G11+I11</f>
        <v>0</v>
      </c>
      <c r="K11" s="18"/>
      <c r="L11" s="18"/>
      <c r="M11" s="18"/>
    </row>
    <row r="12" spans="1:13" ht="21" x14ac:dyDescent="0.35">
      <c r="A12" s="45"/>
      <c r="B12" s="46"/>
      <c r="C12" s="47"/>
      <c r="D12" s="48"/>
      <c r="E12" s="50"/>
      <c r="F12" s="51">
        <f>IF(C12=0,0,IF(D12="ja",VLOOKUP(C12,TKZahlen,5),Daten!$D$4))</f>
        <v>0</v>
      </c>
      <c r="G12" s="49">
        <f t="shared" si="0"/>
        <v>0</v>
      </c>
      <c r="H12" s="49" t="e">
        <f t="shared" si="1"/>
        <v>#N/A</v>
      </c>
      <c r="I12" s="52">
        <f t="shared" si="2"/>
        <v>0</v>
      </c>
      <c r="J12" s="53">
        <f t="shared" ref="J12:J50" si="3">G12+I12</f>
        <v>0</v>
      </c>
      <c r="K12" s="18"/>
      <c r="L12" s="18"/>
      <c r="M12" s="18"/>
    </row>
    <row r="13" spans="1:13" ht="21" x14ac:dyDescent="0.35">
      <c r="A13" s="45"/>
      <c r="B13" s="46"/>
      <c r="C13" s="47"/>
      <c r="D13" s="48"/>
      <c r="E13" s="50"/>
      <c r="F13" s="51">
        <f>IF(C13=0,0,IF(D13="ja",VLOOKUP(C13,TKZahlen,5),Daten!$D$4))</f>
        <v>0</v>
      </c>
      <c r="G13" s="49">
        <f t="shared" si="0"/>
        <v>0</v>
      </c>
      <c r="H13" s="49" t="e">
        <f t="shared" si="1"/>
        <v>#N/A</v>
      </c>
      <c r="I13" s="52">
        <f t="shared" si="2"/>
        <v>0</v>
      </c>
      <c r="J13" s="53">
        <f t="shared" si="3"/>
        <v>0</v>
      </c>
      <c r="K13" s="18"/>
      <c r="L13" s="18"/>
      <c r="M13" s="18"/>
    </row>
    <row r="14" spans="1:13" ht="21" x14ac:dyDescent="0.35">
      <c r="A14" s="45"/>
      <c r="B14" s="46"/>
      <c r="C14" s="47"/>
      <c r="D14" s="48"/>
      <c r="E14" s="50"/>
      <c r="F14" s="51">
        <f>IF(C14=0,0,IF(D14="ja",VLOOKUP(C14,TKZahlen,5),Daten!$D$4))</f>
        <v>0</v>
      </c>
      <c r="G14" s="49">
        <f t="shared" si="0"/>
        <v>0</v>
      </c>
      <c r="H14" s="49" t="e">
        <f t="shared" si="1"/>
        <v>#N/A</v>
      </c>
      <c r="I14" s="52">
        <f t="shared" si="2"/>
        <v>0</v>
      </c>
      <c r="J14" s="53">
        <f t="shared" si="3"/>
        <v>0</v>
      </c>
      <c r="K14" s="18"/>
      <c r="L14" s="18"/>
      <c r="M14" s="18"/>
    </row>
    <row r="15" spans="1:13" ht="21" x14ac:dyDescent="0.35">
      <c r="A15" s="45"/>
      <c r="B15" s="46"/>
      <c r="C15" s="47"/>
      <c r="D15" s="48"/>
      <c r="E15" s="50"/>
      <c r="F15" s="51">
        <f>IF(C15=0,0,IF(D15="ja",VLOOKUP(C15,TKZahlen,5),Daten!$D$4))</f>
        <v>0</v>
      </c>
      <c r="G15" s="49">
        <f t="shared" si="0"/>
        <v>0</v>
      </c>
      <c r="H15" s="49" t="e">
        <f t="shared" si="1"/>
        <v>#N/A</v>
      </c>
      <c r="I15" s="52">
        <f t="shared" si="2"/>
        <v>0</v>
      </c>
      <c r="J15" s="53">
        <f t="shared" si="3"/>
        <v>0</v>
      </c>
      <c r="K15" s="18"/>
      <c r="L15" s="18"/>
      <c r="M15" s="18"/>
    </row>
    <row r="16" spans="1:13" ht="21" x14ac:dyDescent="0.35">
      <c r="A16" s="45"/>
      <c r="B16" s="46"/>
      <c r="C16" s="47"/>
      <c r="D16" s="48"/>
      <c r="E16" s="50"/>
      <c r="F16" s="51">
        <f>IF(C16=0,0,IF(D16="ja",VLOOKUP(C16,TKZahlen,5),Daten!$D$4))</f>
        <v>0</v>
      </c>
      <c r="G16" s="49">
        <f t="shared" si="0"/>
        <v>0</v>
      </c>
      <c r="H16" s="49" t="e">
        <f t="shared" si="1"/>
        <v>#N/A</v>
      </c>
      <c r="I16" s="52">
        <f t="shared" si="2"/>
        <v>0</v>
      </c>
      <c r="J16" s="53">
        <f t="shared" si="3"/>
        <v>0</v>
      </c>
      <c r="K16" s="18"/>
      <c r="L16" s="18"/>
      <c r="M16" s="18"/>
    </row>
    <row r="17" spans="1:13" ht="21" x14ac:dyDescent="0.35">
      <c r="A17" s="45"/>
      <c r="B17" s="46"/>
      <c r="C17" s="47"/>
      <c r="D17" s="48"/>
      <c r="E17" s="50"/>
      <c r="F17" s="51">
        <f>IF(C17=0,0,IF(D17="ja",VLOOKUP(C17,TKZahlen,5),Daten!$D$4))</f>
        <v>0</v>
      </c>
      <c r="G17" s="49">
        <f t="shared" si="0"/>
        <v>0</v>
      </c>
      <c r="H17" s="49" t="e">
        <f t="shared" si="1"/>
        <v>#N/A</v>
      </c>
      <c r="I17" s="52">
        <f t="shared" si="2"/>
        <v>0</v>
      </c>
      <c r="J17" s="53">
        <f t="shared" si="3"/>
        <v>0</v>
      </c>
      <c r="K17" s="18"/>
      <c r="L17" s="18"/>
      <c r="M17" s="18"/>
    </row>
    <row r="18" spans="1:13" ht="21" x14ac:dyDescent="0.35">
      <c r="A18" s="45"/>
      <c r="B18" s="46"/>
      <c r="C18" s="47"/>
      <c r="D18" s="48"/>
      <c r="E18" s="50"/>
      <c r="F18" s="51">
        <f>IF(C18=0,0,IF(D18="ja",VLOOKUP(C18,TKZahlen,5),Daten!$D$4))</f>
        <v>0</v>
      </c>
      <c r="G18" s="49">
        <f t="shared" si="0"/>
        <v>0</v>
      </c>
      <c r="H18" s="49" t="e">
        <f t="shared" si="1"/>
        <v>#N/A</v>
      </c>
      <c r="I18" s="52">
        <f t="shared" si="2"/>
        <v>0</v>
      </c>
      <c r="J18" s="53">
        <f t="shared" si="3"/>
        <v>0</v>
      </c>
      <c r="K18" s="18"/>
      <c r="L18" s="18"/>
      <c r="M18" s="18"/>
    </row>
    <row r="19" spans="1:13" ht="21" x14ac:dyDescent="0.35">
      <c r="A19" s="45"/>
      <c r="B19" s="46"/>
      <c r="C19" s="47"/>
      <c r="D19" s="48"/>
      <c r="E19" s="50"/>
      <c r="F19" s="51">
        <f>IF(C19=0,0,IF(D19="ja",VLOOKUP(C19,TKZahlen,5),Daten!$D$4))</f>
        <v>0</v>
      </c>
      <c r="G19" s="49">
        <f t="shared" si="0"/>
        <v>0</v>
      </c>
      <c r="H19" s="49" t="e">
        <f t="shared" si="1"/>
        <v>#N/A</v>
      </c>
      <c r="I19" s="52">
        <f t="shared" si="2"/>
        <v>0</v>
      </c>
      <c r="J19" s="53">
        <f t="shared" si="3"/>
        <v>0</v>
      </c>
      <c r="K19" s="18"/>
      <c r="L19" s="18"/>
      <c r="M19" s="18"/>
    </row>
    <row r="20" spans="1:13" ht="21" x14ac:dyDescent="0.35">
      <c r="A20" s="45"/>
      <c r="B20" s="46"/>
      <c r="C20" s="47"/>
      <c r="D20" s="48"/>
      <c r="E20" s="50"/>
      <c r="F20" s="51">
        <f>IF(C20=0,0,IF(D20="ja",VLOOKUP(C20,TKZahlen,5),Daten!$D$4))</f>
        <v>0</v>
      </c>
      <c r="G20" s="49">
        <f t="shared" si="0"/>
        <v>0</v>
      </c>
      <c r="H20" s="49" t="e">
        <f t="shared" si="1"/>
        <v>#N/A</v>
      </c>
      <c r="I20" s="52">
        <f t="shared" si="2"/>
        <v>0</v>
      </c>
      <c r="J20" s="53">
        <f t="shared" si="3"/>
        <v>0</v>
      </c>
      <c r="K20" s="18"/>
      <c r="L20" s="18"/>
      <c r="M20" s="18"/>
    </row>
    <row r="21" spans="1:13" ht="21" x14ac:dyDescent="0.35">
      <c r="A21" s="45"/>
      <c r="B21" s="46"/>
      <c r="C21" s="47"/>
      <c r="D21" s="48"/>
      <c r="E21" s="50"/>
      <c r="F21" s="51">
        <f>IF(C21=0,0,IF(D21="ja",VLOOKUP(C21,TKZahlen,5),Daten!$D$4))</f>
        <v>0</v>
      </c>
      <c r="G21" s="49">
        <f t="shared" si="0"/>
        <v>0</v>
      </c>
      <c r="H21" s="49" t="e">
        <f t="shared" si="1"/>
        <v>#N/A</v>
      </c>
      <c r="I21" s="52">
        <f t="shared" si="2"/>
        <v>0</v>
      </c>
      <c r="J21" s="53">
        <f t="shared" si="3"/>
        <v>0</v>
      </c>
      <c r="K21" s="18"/>
      <c r="L21" s="18"/>
      <c r="M21" s="18"/>
    </row>
    <row r="22" spans="1:13" ht="21" x14ac:dyDescent="0.35">
      <c r="A22" s="45"/>
      <c r="B22" s="46"/>
      <c r="C22" s="47"/>
      <c r="D22" s="48"/>
      <c r="E22" s="50"/>
      <c r="F22" s="51">
        <f>IF(C22=0,0,IF(D22="ja",VLOOKUP(C22,TKZahlen,5),Daten!$D$4))</f>
        <v>0</v>
      </c>
      <c r="G22" s="49">
        <f t="shared" si="0"/>
        <v>0</v>
      </c>
      <c r="H22" s="49" t="e">
        <f t="shared" si="1"/>
        <v>#N/A</v>
      </c>
      <c r="I22" s="52">
        <f t="shared" si="2"/>
        <v>0</v>
      </c>
      <c r="J22" s="53">
        <f t="shared" si="3"/>
        <v>0</v>
      </c>
      <c r="K22" s="18"/>
      <c r="L22" s="18"/>
      <c r="M22" s="18"/>
    </row>
    <row r="23" spans="1:13" ht="21" x14ac:dyDescent="0.35">
      <c r="A23" s="45"/>
      <c r="B23" s="46"/>
      <c r="C23" s="47"/>
      <c r="D23" s="48"/>
      <c r="E23" s="50"/>
      <c r="F23" s="51">
        <f>IF(C23=0,0,IF(D23="ja",VLOOKUP(C23,TKZahlen,5),Daten!$D$4))</f>
        <v>0</v>
      </c>
      <c r="G23" s="49">
        <f t="shared" si="0"/>
        <v>0</v>
      </c>
      <c r="H23" s="49" t="e">
        <f t="shared" si="1"/>
        <v>#N/A</v>
      </c>
      <c r="I23" s="52">
        <f t="shared" si="2"/>
        <v>0</v>
      </c>
      <c r="J23" s="53">
        <f t="shared" si="3"/>
        <v>0</v>
      </c>
      <c r="K23" s="18"/>
      <c r="L23" s="18"/>
      <c r="M23" s="18"/>
    </row>
    <row r="24" spans="1:13" ht="21" x14ac:dyDescent="0.35">
      <c r="A24" s="45"/>
      <c r="B24" s="46"/>
      <c r="C24" s="47"/>
      <c r="D24" s="48"/>
      <c r="E24" s="50"/>
      <c r="F24" s="51">
        <f>IF(C24=0,0,IF(D24="ja",VLOOKUP(C24,TKZahlen,5),Daten!$D$4))</f>
        <v>0</v>
      </c>
      <c r="G24" s="49">
        <f t="shared" si="0"/>
        <v>0</v>
      </c>
      <c r="H24" s="49" t="e">
        <f t="shared" si="1"/>
        <v>#N/A</v>
      </c>
      <c r="I24" s="52">
        <f t="shared" si="2"/>
        <v>0</v>
      </c>
      <c r="J24" s="53">
        <f t="shared" si="3"/>
        <v>0</v>
      </c>
      <c r="K24" s="18"/>
      <c r="L24" s="18"/>
      <c r="M24" s="18"/>
    </row>
    <row r="25" spans="1:13" ht="21" x14ac:dyDescent="0.35">
      <c r="A25" s="45"/>
      <c r="B25" s="46"/>
      <c r="C25" s="47"/>
      <c r="D25" s="48"/>
      <c r="E25" s="50"/>
      <c r="F25" s="51">
        <f>IF(C25=0,0,IF(D25="ja",VLOOKUP(C25,TKZahlen,5),Daten!$D$4))</f>
        <v>0</v>
      </c>
      <c r="G25" s="49">
        <f t="shared" si="0"/>
        <v>0</v>
      </c>
      <c r="H25" s="49" t="e">
        <f t="shared" si="1"/>
        <v>#N/A</v>
      </c>
      <c r="I25" s="52">
        <f t="shared" si="2"/>
        <v>0</v>
      </c>
      <c r="J25" s="53">
        <f t="shared" si="3"/>
        <v>0</v>
      </c>
      <c r="K25" s="18"/>
      <c r="L25" s="18"/>
      <c r="M25" s="18"/>
    </row>
    <row r="26" spans="1:13" ht="21" x14ac:dyDescent="0.35">
      <c r="A26" s="45"/>
      <c r="B26" s="46"/>
      <c r="C26" s="47"/>
      <c r="D26" s="48"/>
      <c r="E26" s="50"/>
      <c r="F26" s="51">
        <f>IF(C26=0,0,IF(D26="ja",VLOOKUP(C26,TKZahlen,5),Daten!$D$4))</f>
        <v>0</v>
      </c>
      <c r="G26" s="49">
        <f t="shared" si="0"/>
        <v>0</v>
      </c>
      <c r="H26" s="49" t="e">
        <f t="shared" si="1"/>
        <v>#N/A</v>
      </c>
      <c r="I26" s="52">
        <f t="shared" si="2"/>
        <v>0</v>
      </c>
      <c r="J26" s="53">
        <f t="shared" si="3"/>
        <v>0</v>
      </c>
      <c r="K26" s="18"/>
      <c r="L26" s="18"/>
      <c r="M26" s="18"/>
    </row>
    <row r="27" spans="1:13" ht="21" x14ac:dyDescent="0.35">
      <c r="A27" s="45"/>
      <c r="B27" s="46"/>
      <c r="C27" s="47"/>
      <c r="D27" s="48"/>
      <c r="E27" s="50"/>
      <c r="F27" s="51">
        <f>IF(C27=0,0,IF(D27="ja",VLOOKUP(C27,TKZahlen,5),Daten!$D$4))</f>
        <v>0</v>
      </c>
      <c r="G27" s="49">
        <f t="shared" si="0"/>
        <v>0</v>
      </c>
      <c r="H27" s="49" t="e">
        <f t="shared" si="1"/>
        <v>#N/A</v>
      </c>
      <c r="I27" s="52">
        <f t="shared" si="2"/>
        <v>0</v>
      </c>
      <c r="J27" s="53">
        <f t="shared" si="3"/>
        <v>0</v>
      </c>
      <c r="K27" s="18"/>
      <c r="L27" s="18"/>
      <c r="M27" s="18"/>
    </row>
    <row r="28" spans="1:13" ht="21" x14ac:dyDescent="0.35">
      <c r="A28" s="45"/>
      <c r="B28" s="46"/>
      <c r="C28" s="47"/>
      <c r="D28" s="48"/>
      <c r="E28" s="50"/>
      <c r="F28" s="51">
        <f>IF(C28=0,0,IF(D28="ja",VLOOKUP(C28,TKZahlen,5),Daten!$D$4))</f>
        <v>0</v>
      </c>
      <c r="G28" s="49">
        <f t="shared" si="0"/>
        <v>0</v>
      </c>
      <c r="H28" s="49" t="e">
        <f t="shared" si="1"/>
        <v>#N/A</v>
      </c>
      <c r="I28" s="52">
        <f t="shared" si="2"/>
        <v>0</v>
      </c>
      <c r="J28" s="53">
        <f t="shared" si="3"/>
        <v>0</v>
      </c>
      <c r="K28" s="18"/>
      <c r="L28" s="18"/>
      <c r="M28" s="18"/>
    </row>
    <row r="29" spans="1:13" ht="21" x14ac:dyDescent="0.35">
      <c r="A29" s="45"/>
      <c r="B29" s="46"/>
      <c r="C29" s="47"/>
      <c r="D29" s="48"/>
      <c r="E29" s="50"/>
      <c r="F29" s="51">
        <f>IF(C29=0,0,IF(D29="ja",VLOOKUP(C29,TKZahlen,5),Daten!$D$4))</f>
        <v>0</v>
      </c>
      <c r="G29" s="49">
        <f t="shared" si="0"/>
        <v>0</v>
      </c>
      <c r="H29" s="49" t="e">
        <f t="shared" si="1"/>
        <v>#N/A</v>
      </c>
      <c r="I29" s="52">
        <f t="shared" si="2"/>
        <v>0</v>
      </c>
      <c r="J29" s="53">
        <f t="shared" si="3"/>
        <v>0</v>
      </c>
      <c r="K29" s="18"/>
      <c r="L29" s="18"/>
      <c r="M29" s="18"/>
    </row>
    <row r="30" spans="1:13" ht="21" x14ac:dyDescent="0.35">
      <c r="A30" s="45"/>
      <c r="B30" s="46"/>
      <c r="C30" s="47"/>
      <c r="D30" s="48"/>
      <c r="E30" s="50"/>
      <c r="F30" s="51">
        <f>IF(C30=0,0,IF(D30="ja",VLOOKUP(C30,TKZahlen,5),Daten!$D$4))</f>
        <v>0</v>
      </c>
      <c r="G30" s="49">
        <f t="shared" si="0"/>
        <v>0</v>
      </c>
      <c r="H30" s="49" t="e">
        <f t="shared" si="1"/>
        <v>#N/A</v>
      </c>
      <c r="I30" s="52">
        <f t="shared" si="2"/>
        <v>0</v>
      </c>
      <c r="J30" s="53">
        <f t="shared" si="3"/>
        <v>0</v>
      </c>
      <c r="K30" s="18"/>
      <c r="L30" s="18"/>
      <c r="M30" s="18"/>
    </row>
    <row r="31" spans="1:13" ht="21" x14ac:dyDescent="0.35">
      <c r="A31" s="45"/>
      <c r="B31" s="46"/>
      <c r="C31" s="47"/>
      <c r="D31" s="48"/>
      <c r="E31" s="50"/>
      <c r="F31" s="51">
        <f>IF(C31=0,0,IF(D31="ja",VLOOKUP(C31,TKZahlen,5),Daten!$D$4))</f>
        <v>0</v>
      </c>
      <c r="G31" s="49">
        <f t="shared" si="0"/>
        <v>0</v>
      </c>
      <c r="H31" s="49" t="e">
        <f t="shared" si="1"/>
        <v>#N/A</v>
      </c>
      <c r="I31" s="52">
        <f t="shared" si="2"/>
        <v>0</v>
      </c>
      <c r="J31" s="53">
        <f t="shared" si="3"/>
        <v>0</v>
      </c>
      <c r="K31" s="18"/>
      <c r="L31" s="18"/>
      <c r="M31" s="18"/>
    </row>
    <row r="32" spans="1:13" ht="21" x14ac:dyDescent="0.35">
      <c r="A32" s="45"/>
      <c r="B32" s="46"/>
      <c r="C32" s="47"/>
      <c r="D32" s="48"/>
      <c r="E32" s="50"/>
      <c r="F32" s="51">
        <f>IF(C32=0,0,IF(D32="ja",VLOOKUP(C32,TKZahlen,5),Daten!$D$4))</f>
        <v>0</v>
      </c>
      <c r="G32" s="49">
        <f t="shared" si="0"/>
        <v>0</v>
      </c>
      <c r="H32" s="49" t="e">
        <f t="shared" si="1"/>
        <v>#N/A</v>
      </c>
      <c r="I32" s="52">
        <f t="shared" si="2"/>
        <v>0</v>
      </c>
      <c r="J32" s="53">
        <f t="shared" si="3"/>
        <v>0</v>
      </c>
      <c r="K32" s="18"/>
      <c r="L32" s="18"/>
      <c r="M32" s="18"/>
    </row>
    <row r="33" spans="1:13" ht="21" x14ac:dyDescent="0.35">
      <c r="A33" s="45"/>
      <c r="B33" s="46"/>
      <c r="C33" s="47"/>
      <c r="D33" s="48"/>
      <c r="E33" s="50"/>
      <c r="F33" s="51">
        <f>IF(C33=0,0,IF(D33="ja",VLOOKUP(C33,TKZahlen,5),Daten!$D$4))</f>
        <v>0</v>
      </c>
      <c r="G33" s="49">
        <f t="shared" si="0"/>
        <v>0</v>
      </c>
      <c r="H33" s="49" t="e">
        <f t="shared" si="1"/>
        <v>#N/A</v>
      </c>
      <c r="I33" s="52">
        <f t="shared" si="2"/>
        <v>0</v>
      </c>
      <c r="J33" s="53">
        <f t="shared" si="3"/>
        <v>0</v>
      </c>
      <c r="K33" s="18"/>
      <c r="L33" s="18"/>
      <c r="M33" s="18"/>
    </row>
    <row r="34" spans="1:13" ht="21" x14ac:dyDescent="0.35">
      <c r="A34" s="45"/>
      <c r="B34" s="46"/>
      <c r="C34" s="47"/>
      <c r="D34" s="48"/>
      <c r="E34" s="50"/>
      <c r="F34" s="51">
        <f>IF(C34=0,0,IF(D34="ja",VLOOKUP(C34,TKZahlen,5),Daten!$D$4))</f>
        <v>0</v>
      </c>
      <c r="G34" s="49">
        <f t="shared" si="0"/>
        <v>0</v>
      </c>
      <c r="H34" s="49" t="e">
        <f t="shared" si="1"/>
        <v>#N/A</v>
      </c>
      <c r="I34" s="52">
        <f t="shared" si="2"/>
        <v>0</v>
      </c>
      <c r="J34" s="53">
        <f t="shared" si="3"/>
        <v>0</v>
      </c>
      <c r="K34" s="18"/>
      <c r="L34" s="18"/>
      <c r="M34" s="18"/>
    </row>
    <row r="35" spans="1:13" ht="21" x14ac:dyDescent="0.35">
      <c r="A35" s="45"/>
      <c r="B35" s="46"/>
      <c r="C35" s="47"/>
      <c r="D35" s="48"/>
      <c r="E35" s="50"/>
      <c r="F35" s="51">
        <f>IF(C35=0,0,IF(D35="ja",VLOOKUP(C35,TKZahlen,5),Daten!$D$4))</f>
        <v>0</v>
      </c>
      <c r="G35" s="49">
        <f t="shared" si="0"/>
        <v>0</v>
      </c>
      <c r="H35" s="49" t="e">
        <f t="shared" si="1"/>
        <v>#N/A</v>
      </c>
      <c r="I35" s="52">
        <f t="shared" si="2"/>
        <v>0</v>
      </c>
      <c r="J35" s="53">
        <f t="shared" si="3"/>
        <v>0</v>
      </c>
      <c r="K35" s="18"/>
      <c r="L35" s="18"/>
      <c r="M35" s="18"/>
    </row>
    <row r="36" spans="1:13" ht="21" x14ac:dyDescent="0.35">
      <c r="A36" s="45"/>
      <c r="B36" s="46"/>
      <c r="C36" s="47"/>
      <c r="D36" s="48"/>
      <c r="E36" s="50"/>
      <c r="F36" s="51">
        <f>IF(C36=0,0,IF(D36="ja",VLOOKUP(C36,TKZahlen,5),Daten!$D$4))</f>
        <v>0</v>
      </c>
      <c r="G36" s="49">
        <f t="shared" si="0"/>
        <v>0</v>
      </c>
      <c r="H36" s="49" t="e">
        <f t="shared" si="1"/>
        <v>#N/A</v>
      </c>
      <c r="I36" s="52">
        <f t="shared" si="2"/>
        <v>0</v>
      </c>
      <c r="J36" s="53">
        <f t="shared" si="3"/>
        <v>0</v>
      </c>
      <c r="K36" s="18"/>
      <c r="L36" s="18"/>
      <c r="M36" s="18"/>
    </row>
    <row r="37" spans="1:13" ht="21" x14ac:dyDescent="0.35">
      <c r="A37" s="45"/>
      <c r="B37" s="46"/>
      <c r="C37" s="47"/>
      <c r="D37" s="48"/>
      <c r="E37" s="50"/>
      <c r="F37" s="51">
        <f>IF(C37=0,0,IF(D37="ja",VLOOKUP(C37,TKZahlen,5),Daten!$D$4))</f>
        <v>0</v>
      </c>
      <c r="G37" s="49">
        <f t="shared" si="0"/>
        <v>0</v>
      </c>
      <c r="H37" s="49" t="e">
        <f t="shared" si="1"/>
        <v>#N/A</v>
      </c>
      <c r="I37" s="52">
        <f t="shared" si="2"/>
        <v>0</v>
      </c>
      <c r="J37" s="53">
        <f t="shared" si="3"/>
        <v>0</v>
      </c>
      <c r="K37" s="18"/>
      <c r="L37" s="18"/>
      <c r="M37" s="18"/>
    </row>
    <row r="38" spans="1:13" ht="21" x14ac:dyDescent="0.35">
      <c r="A38" s="45"/>
      <c r="B38" s="46"/>
      <c r="C38" s="47"/>
      <c r="D38" s="48"/>
      <c r="E38" s="50"/>
      <c r="F38" s="51">
        <f>IF(C38=0,0,IF(D38="ja",VLOOKUP(C38,TKZahlen,5),Daten!$D$4))</f>
        <v>0</v>
      </c>
      <c r="G38" s="49">
        <f t="shared" si="0"/>
        <v>0</v>
      </c>
      <c r="H38" s="49" t="e">
        <f t="shared" si="1"/>
        <v>#N/A</v>
      </c>
      <c r="I38" s="52">
        <f t="shared" si="2"/>
        <v>0</v>
      </c>
      <c r="J38" s="53">
        <f t="shared" si="3"/>
        <v>0</v>
      </c>
      <c r="K38" s="18"/>
      <c r="L38" s="18"/>
      <c r="M38" s="18"/>
    </row>
    <row r="39" spans="1:13" ht="21" x14ac:dyDescent="0.35">
      <c r="A39" s="45"/>
      <c r="B39" s="46"/>
      <c r="C39" s="47"/>
      <c r="D39" s="48"/>
      <c r="E39" s="50"/>
      <c r="F39" s="51">
        <f>IF(C39=0,0,IF(D39="ja",VLOOKUP(C39,TKZahlen,5),Daten!$D$4))</f>
        <v>0</v>
      </c>
      <c r="G39" s="49">
        <f t="shared" si="0"/>
        <v>0</v>
      </c>
      <c r="H39" s="49" t="e">
        <f t="shared" si="1"/>
        <v>#N/A</v>
      </c>
      <c r="I39" s="52">
        <f t="shared" si="2"/>
        <v>0</v>
      </c>
      <c r="J39" s="53">
        <f t="shared" si="3"/>
        <v>0</v>
      </c>
      <c r="K39" s="18"/>
      <c r="L39" s="18"/>
      <c r="M39" s="18"/>
    </row>
    <row r="40" spans="1:13" ht="21" x14ac:dyDescent="0.35">
      <c r="A40" s="45"/>
      <c r="B40" s="46"/>
      <c r="C40" s="47"/>
      <c r="D40" s="48"/>
      <c r="E40" s="50"/>
      <c r="F40" s="51">
        <f>IF(C40=0,0,IF(D40="ja",VLOOKUP(C40,TKZahlen,5),Daten!$D$4))</f>
        <v>0</v>
      </c>
      <c r="G40" s="49">
        <f t="shared" si="0"/>
        <v>0</v>
      </c>
      <c r="H40" s="49" t="e">
        <f t="shared" si="1"/>
        <v>#N/A</v>
      </c>
      <c r="I40" s="52">
        <f t="shared" si="2"/>
        <v>0</v>
      </c>
      <c r="J40" s="53">
        <f t="shared" si="3"/>
        <v>0</v>
      </c>
      <c r="K40" s="18"/>
      <c r="L40" s="18"/>
      <c r="M40" s="18"/>
    </row>
    <row r="41" spans="1:13" ht="21" x14ac:dyDescent="0.35">
      <c r="A41" s="45"/>
      <c r="B41" s="46"/>
      <c r="C41" s="47"/>
      <c r="D41" s="48"/>
      <c r="E41" s="50"/>
      <c r="F41" s="51">
        <f>IF(C41=0,0,IF(D41="ja",VLOOKUP(C41,TKZahlen,5),Daten!$D$4))</f>
        <v>0</v>
      </c>
      <c r="G41" s="49">
        <f t="shared" si="0"/>
        <v>0</v>
      </c>
      <c r="H41" s="49" t="e">
        <f t="shared" si="1"/>
        <v>#N/A</v>
      </c>
      <c r="I41" s="52">
        <f t="shared" si="2"/>
        <v>0</v>
      </c>
      <c r="J41" s="53">
        <f t="shared" si="3"/>
        <v>0</v>
      </c>
      <c r="K41" s="18"/>
      <c r="L41" s="18"/>
      <c r="M41" s="18"/>
    </row>
    <row r="42" spans="1:13" ht="21" x14ac:dyDescent="0.35">
      <c r="A42" s="45"/>
      <c r="B42" s="46"/>
      <c r="C42" s="47"/>
      <c r="D42" s="48"/>
      <c r="E42" s="50"/>
      <c r="F42" s="51">
        <f>IF(C42=0,0,IF(D42="ja",VLOOKUP(C42,TKZahlen,5),Daten!$D$4))</f>
        <v>0</v>
      </c>
      <c r="G42" s="49">
        <f t="shared" si="0"/>
        <v>0</v>
      </c>
      <c r="H42" s="49" t="e">
        <f t="shared" si="1"/>
        <v>#N/A</v>
      </c>
      <c r="I42" s="52">
        <f t="shared" si="2"/>
        <v>0</v>
      </c>
      <c r="J42" s="53">
        <f t="shared" si="3"/>
        <v>0</v>
      </c>
      <c r="K42" s="18"/>
      <c r="L42" s="18"/>
      <c r="M42" s="18"/>
    </row>
    <row r="43" spans="1:13" ht="21" x14ac:dyDescent="0.35">
      <c r="A43" s="45"/>
      <c r="B43" s="46"/>
      <c r="C43" s="47"/>
      <c r="D43" s="48"/>
      <c r="E43" s="50"/>
      <c r="F43" s="51">
        <f>IF(C43=0,0,IF(D43="ja",VLOOKUP(C43,TKZahlen,5),Daten!$D$4))</f>
        <v>0</v>
      </c>
      <c r="G43" s="49">
        <f t="shared" si="0"/>
        <v>0</v>
      </c>
      <c r="H43" s="49" t="e">
        <f t="shared" si="1"/>
        <v>#N/A</v>
      </c>
      <c r="I43" s="52">
        <f t="shared" si="2"/>
        <v>0</v>
      </c>
      <c r="J43" s="53">
        <f t="shared" si="3"/>
        <v>0</v>
      </c>
      <c r="K43" s="18"/>
      <c r="L43" s="18"/>
      <c r="M43" s="18"/>
    </row>
    <row r="44" spans="1:13" ht="21" x14ac:dyDescent="0.35">
      <c r="A44" s="45"/>
      <c r="B44" s="46"/>
      <c r="C44" s="47"/>
      <c r="D44" s="48"/>
      <c r="E44" s="50"/>
      <c r="F44" s="51">
        <f>IF(C44=0,0,IF(D44="ja",VLOOKUP(C44,TKZahlen,5),Daten!$D$4))</f>
        <v>0</v>
      </c>
      <c r="G44" s="49">
        <f t="shared" si="0"/>
        <v>0</v>
      </c>
      <c r="H44" s="49" t="e">
        <f t="shared" si="1"/>
        <v>#N/A</v>
      </c>
      <c r="I44" s="52">
        <f t="shared" si="2"/>
        <v>0</v>
      </c>
      <c r="J44" s="53">
        <f t="shared" si="3"/>
        <v>0</v>
      </c>
      <c r="K44" s="18"/>
      <c r="L44" s="18"/>
      <c r="M44" s="18"/>
    </row>
    <row r="45" spans="1:13" ht="21" x14ac:dyDescent="0.35">
      <c r="A45" s="45"/>
      <c r="B45" s="46"/>
      <c r="C45" s="47"/>
      <c r="D45" s="48"/>
      <c r="E45" s="50"/>
      <c r="F45" s="51">
        <f>IF(C45=0,0,IF(D45="ja",VLOOKUP(C45,TKZahlen,5),Daten!$D$4))</f>
        <v>0</v>
      </c>
      <c r="G45" s="49">
        <f t="shared" si="0"/>
        <v>0</v>
      </c>
      <c r="H45" s="49" t="e">
        <f t="shared" si="1"/>
        <v>#N/A</v>
      </c>
      <c r="I45" s="52">
        <f t="shared" si="2"/>
        <v>0</v>
      </c>
      <c r="J45" s="53">
        <f t="shared" si="3"/>
        <v>0</v>
      </c>
      <c r="K45" s="18"/>
      <c r="L45" s="18"/>
      <c r="M45" s="18"/>
    </row>
    <row r="46" spans="1:13" ht="21" x14ac:dyDescent="0.35">
      <c r="A46" s="45"/>
      <c r="B46" s="46"/>
      <c r="C46" s="47"/>
      <c r="D46" s="48"/>
      <c r="E46" s="50"/>
      <c r="F46" s="51">
        <f>IF(C46=0,0,IF(D46="ja",VLOOKUP(C46,TKZahlen,5),Daten!$D$4))</f>
        <v>0</v>
      </c>
      <c r="G46" s="49">
        <f t="shared" si="0"/>
        <v>0</v>
      </c>
      <c r="H46" s="49" t="e">
        <f t="shared" si="1"/>
        <v>#N/A</v>
      </c>
      <c r="I46" s="52">
        <f t="shared" si="2"/>
        <v>0</v>
      </c>
      <c r="J46" s="53">
        <f t="shared" si="3"/>
        <v>0</v>
      </c>
      <c r="K46" s="18"/>
      <c r="L46" s="18"/>
      <c r="M46" s="18"/>
    </row>
    <row r="47" spans="1:13" ht="21" x14ac:dyDescent="0.35">
      <c r="A47" s="45"/>
      <c r="B47" s="46"/>
      <c r="C47" s="47"/>
      <c r="D47" s="48"/>
      <c r="E47" s="50"/>
      <c r="F47" s="51">
        <f>IF(C47=0,0,IF(D47="ja",VLOOKUP(C47,TKZahlen,5),Daten!$D$4))</f>
        <v>0</v>
      </c>
      <c r="G47" s="49">
        <f t="shared" si="0"/>
        <v>0</v>
      </c>
      <c r="H47" s="49" t="e">
        <f t="shared" si="1"/>
        <v>#N/A</v>
      </c>
      <c r="I47" s="52">
        <f t="shared" si="2"/>
        <v>0</v>
      </c>
      <c r="J47" s="53">
        <f t="shared" si="3"/>
        <v>0</v>
      </c>
      <c r="K47" s="18"/>
      <c r="L47" s="18"/>
      <c r="M47" s="18"/>
    </row>
    <row r="48" spans="1:13" ht="21" x14ac:dyDescent="0.35">
      <c r="A48" s="45"/>
      <c r="B48" s="46"/>
      <c r="C48" s="47"/>
      <c r="D48" s="48"/>
      <c r="E48" s="50"/>
      <c r="F48" s="51">
        <f>IF(C48=0,0,IF(D48="ja",VLOOKUP(C48,TKZahlen,5),Daten!$D$4))</f>
        <v>0</v>
      </c>
      <c r="G48" s="49">
        <f t="shared" si="0"/>
        <v>0</v>
      </c>
      <c r="H48" s="49" t="e">
        <f t="shared" si="1"/>
        <v>#N/A</v>
      </c>
      <c r="I48" s="52">
        <f t="shared" si="2"/>
        <v>0</v>
      </c>
      <c r="J48" s="53">
        <f t="shared" si="3"/>
        <v>0</v>
      </c>
      <c r="K48" s="18"/>
      <c r="L48" s="18"/>
      <c r="M48" s="18"/>
    </row>
    <row r="49" spans="1:13" ht="21" x14ac:dyDescent="0.35">
      <c r="A49" s="45"/>
      <c r="B49" s="46"/>
      <c r="C49" s="47"/>
      <c r="D49" s="48"/>
      <c r="E49" s="50"/>
      <c r="F49" s="51">
        <f>IF(C49=0,0,IF(D49="ja",VLOOKUP(C49,TKZahlen,5),Daten!$D$4))</f>
        <v>0</v>
      </c>
      <c r="G49" s="49">
        <f t="shared" si="0"/>
        <v>0</v>
      </c>
      <c r="H49" s="49" t="e">
        <f t="shared" si="1"/>
        <v>#N/A</v>
      </c>
      <c r="I49" s="52">
        <f t="shared" si="2"/>
        <v>0</v>
      </c>
      <c r="J49" s="53">
        <f t="shared" si="3"/>
        <v>0</v>
      </c>
      <c r="K49" s="18"/>
      <c r="L49" s="18"/>
      <c r="M49" s="18"/>
    </row>
    <row r="50" spans="1:13" ht="21.75" thickBot="1" x14ac:dyDescent="0.4">
      <c r="A50" s="45"/>
      <c r="B50" s="46"/>
      <c r="C50" s="47"/>
      <c r="D50" s="48"/>
      <c r="E50" s="50"/>
      <c r="F50" s="51">
        <f>IF(C50=0,0,IF(D50="ja",VLOOKUP(C50,TKZahlen,5),Daten!$D$4))</f>
        <v>0</v>
      </c>
      <c r="G50" s="49">
        <f t="shared" si="0"/>
        <v>0</v>
      </c>
      <c r="H50" s="49" t="e">
        <f t="shared" si="1"/>
        <v>#N/A</v>
      </c>
      <c r="I50" s="52">
        <f t="shared" si="2"/>
        <v>0</v>
      </c>
      <c r="J50" s="53">
        <f t="shared" si="3"/>
        <v>0</v>
      </c>
      <c r="K50" s="18"/>
      <c r="L50" s="18"/>
      <c r="M50" s="18"/>
    </row>
    <row r="51" spans="1:13" ht="27" thickBot="1" x14ac:dyDescent="0.45">
      <c r="A51" s="36"/>
      <c r="B51" s="37"/>
      <c r="C51" s="37"/>
      <c r="D51" s="41">
        <f>COUNTIF($D$11:$D$50,"ja")</f>
        <v>0</v>
      </c>
      <c r="E51" s="37"/>
      <c r="F51" s="37"/>
      <c r="G51" s="40">
        <f>SUM(G11:G50)</f>
        <v>0</v>
      </c>
      <c r="H51" s="40"/>
      <c r="I51" s="38">
        <f>SUM(I11:I50)</f>
        <v>0</v>
      </c>
      <c r="J51" s="39">
        <f>SUM(J11:J50)</f>
        <v>0</v>
      </c>
      <c r="K51" s="18"/>
      <c r="L51" s="18"/>
      <c r="M51" s="18"/>
    </row>
    <row r="52" spans="1:13" ht="21" x14ac:dyDescent="0.35">
      <c r="A52" s="44" t="s">
        <v>14</v>
      </c>
      <c r="B52" s="18"/>
      <c r="C52" s="18"/>
      <c r="D52" s="18"/>
      <c r="E52" s="19"/>
      <c r="F52" s="19"/>
      <c r="G52" s="19"/>
      <c r="H52" s="19"/>
      <c r="I52" s="18"/>
      <c r="J52" s="20"/>
      <c r="K52" s="18"/>
      <c r="L52" s="18"/>
      <c r="M52" s="18"/>
    </row>
    <row r="53" spans="1:13" ht="21" x14ac:dyDescent="0.3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21" x14ac:dyDescent="0.35">
      <c r="A54" s="42" t="s">
        <v>7</v>
      </c>
      <c r="B54" s="59"/>
      <c r="C54" s="59"/>
      <c r="D54" s="18"/>
      <c r="E54" s="42" t="s">
        <v>12</v>
      </c>
      <c r="F54" s="61"/>
      <c r="G54" s="61"/>
      <c r="H54" s="57"/>
      <c r="I54" s="42"/>
      <c r="J54" s="42"/>
      <c r="K54" s="18"/>
      <c r="L54" s="18"/>
      <c r="M54" s="18"/>
    </row>
    <row r="55" spans="1:13" ht="21" x14ac:dyDescent="0.3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ht="21" x14ac:dyDescent="0.35">
      <c r="A56" s="18" t="s">
        <v>17</v>
      </c>
    </row>
    <row r="57" spans="1:13" s="1" customFormat="1" ht="15.75" x14ac:dyDescent="0.25">
      <c r="B57" s="5"/>
      <c r="C57" s="5"/>
      <c r="D57" s="5"/>
      <c r="E57" s="5"/>
      <c r="F57" s="5"/>
      <c r="G57" s="5"/>
      <c r="H57" s="5"/>
      <c r="I57" s="60"/>
      <c r="J57" s="60"/>
    </row>
    <row r="58" spans="1:13" s="1" customFormat="1" ht="15.7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3" s="1" customFormat="1" ht="15.7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3" s="1" customFormat="1" ht="15.7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3" s="1" customFormat="1" ht="15.75" x14ac:dyDescent="0.25">
      <c r="B61" s="7"/>
      <c r="C61" s="7"/>
      <c r="D61" s="7"/>
      <c r="E61" s="7"/>
      <c r="F61" s="7"/>
      <c r="G61" s="7"/>
      <c r="H61" s="7"/>
      <c r="I61" s="7"/>
      <c r="J61" s="7"/>
    </row>
    <row r="62" spans="1:13" s="1" customFormat="1" ht="15.7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3" s="1" customFormat="1" ht="15.7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3" s="1" customFormat="1" ht="15.75" x14ac:dyDescent="0.25">
      <c r="A64" s="7"/>
      <c r="B64" s="8"/>
      <c r="C64" s="7"/>
      <c r="D64" s="7"/>
      <c r="E64" s="8"/>
      <c r="F64" s="8"/>
      <c r="G64" s="8"/>
      <c r="H64" s="8"/>
      <c r="I64" s="7"/>
      <c r="J64" s="8"/>
    </row>
    <row r="65" spans="1:10" s="1" customFormat="1" ht="15.75" x14ac:dyDescent="0.25">
      <c r="A65" s="7"/>
      <c r="B65" s="8"/>
      <c r="C65" s="7"/>
      <c r="D65" s="7"/>
      <c r="E65" s="8"/>
      <c r="F65" s="8"/>
      <c r="G65" s="8"/>
      <c r="H65" s="8"/>
      <c r="I65" s="7"/>
      <c r="J65" s="8"/>
    </row>
    <row r="66" spans="1:10" s="1" customFormat="1" ht="15.75" x14ac:dyDescent="0.25">
      <c r="A66" s="7"/>
      <c r="B66" s="8"/>
      <c r="C66" s="7"/>
      <c r="D66" s="7"/>
      <c r="E66" s="8"/>
      <c r="F66" s="8"/>
      <c r="G66" s="8"/>
      <c r="H66" s="8"/>
      <c r="I66" s="7"/>
      <c r="J66" s="8"/>
    </row>
    <row r="67" spans="1:10" s="1" customFormat="1" ht="15.75" x14ac:dyDescent="0.25">
      <c r="A67" s="7"/>
      <c r="B67" s="8"/>
      <c r="C67" s="7"/>
      <c r="D67" s="7"/>
      <c r="E67" s="8"/>
      <c r="F67" s="8"/>
      <c r="G67" s="8"/>
      <c r="H67" s="8"/>
      <c r="I67" s="7"/>
      <c r="J67" s="8"/>
    </row>
    <row r="68" spans="1:10" s="1" customFormat="1" ht="15.7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 s="1" customFormat="1" ht="15.7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 s="1" customFormat="1" ht="15.7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 s="1" customFormat="1" ht="15.75" x14ac:dyDescent="0.25">
      <c r="A71" s="4"/>
      <c r="B71" s="9"/>
      <c r="C71" s="9"/>
      <c r="D71" s="9"/>
      <c r="E71" s="5"/>
      <c r="F71" s="5"/>
      <c r="G71" s="5"/>
      <c r="H71" s="5"/>
      <c r="I71" s="9"/>
      <c r="J71" s="9"/>
    </row>
    <row r="72" spans="1:10" s="1" customFormat="1" ht="15.75" x14ac:dyDescent="0.25">
      <c r="A72" s="2"/>
      <c r="B72" s="10"/>
      <c r="C72" s="10"/>
      <c r="D72" s="10"/>
      <c r="E72" s="2"/>
      <c r="F72" s="2"/>
      <c r="G72" s="2"/>
      <c r="H72" s="2"/>
      <c r="I72" s="11"/>
      <c r="J72" s="11"/>
    </row>
    <row r="73" spans="1:10" s="1" customFormat="1" ht="15.75" x14ac:dyDescent="0.25">
      <c r="A73" s="3"/>
      <c r="B73" s="10"/>
      <c r="C73" s="10"/>
      <c r="D73" s="10"/>
      <c r="E73" s="2"/>
      <c r="F73" s="2"/>
      <c r="G73" s="2"/>
      <c r="H73" s="2"/>
      <c r="I73" s="11"/>
      <c r="J73" s="11"/>
    </row>
    <row r="74" spans="1:10" s="1" customFormat="1" ht="15.75" x14ac:dyDescent="0.25">
      <c r="A74" s="3"/>
      <c r="B74" s="10"/>
      <c r="C74" s="10"/>
      <c r="D74" s="10"/>
      <c r="E74" s="2"/>
      <c r="F74" s="2"/>
      <c r="G74" s="2"/>
      <c r="H74" s="2"/>
      <c r="I74" s="11"/>
      <c r="J74" s="11"/>
    </row>
    <row r="75" spans="1:10" s="1" customFormat="1" ht="15.75" x14ac:dyDescent="0.25">
      <c r="A75" s="3"/>
      <c r="B75" s="10"/>
      <c r="C75" s="10"/>
      <c r="D75" s="10"/>
      <c r="E75" s="2"/>
      <c r="F75" s="2"/>
      <c r="G75" s="2"/>
      <c r="H75" s="2"/>
      <c r="I75" s="11"/>
      <c r="J75" s="11"/>
    </row>
    <row r="76" spans="1:10" s="1" customFormat="1" ht="15.75" x14ac:dyDescent="0.25">
      <c r="A76" s="2"/>
      <c r="B76" s="10"/>
      <c r="C76" s="10"/>
      <c r="D76" s="10"/>
      <c r="E76" s="2"/>
      <c r="F76" s="2"/>
      <c r="G76" s="2"/>
      <c r="H76" s="2"/>
      <c r="I76" s="11"/>
      <c r="J76" s="11"/>
    </row>
    <row r="77" spans="1:10" s="1" customFormat="1" ht="15.75" x14ac:dyDescent="0.25">
      <c r="A77" s="3"/>
      <c r="B77" s="10"/>
      <c r="C77" s="10"/>
      <c r="D77" s="10"/>
      <c r="E77" s="2"/>
      <c r="F77" s="2"/>
      <c r="G77" s="2"/>
      <c r="H77" s="2"/>
      <c r="I77" s="11"/>
      <c r="J77" s="11"/>
    </row>
    <row r="78" spans="1:10" s="1" customFormat="1" ht="15.75" x14ac:dyDescent="0.25">
      <c r="A78" s="3"/>
      <c r="B78" s="10"/>
      <c r="C78" s="10"/>
      <c r="D78" s="10"/>
      <c r="E78" s="2"/>
      <c r="F78" s="2"/>
      <c r="G78" s="2"/>
      <c r="H78" s="2"/>
      <c r="I78" s="11"/>
      <c r="J78" s="11"/>
    </row>
    <row r="79" spans="1:10" s="1" customFormat="1" ht="15.75" x14ac:dyDescent="0.25">
      <c r="A79" s="3"/>
      <c r="B79" s="10"/>
      <c r="C79" s="10"/>
      <c r="D79" s="10"/>
      <c r="E79" s="2"/>
      <c r="F79" s="2"/>
      <c r="G79" s="2"/>
      <c r="H79" s="2"/>
      <c r="I79" s="11"/>
      <c r="J79" s="11"/>
    </row>
    <row r="80" spans="1:10" s="1" customFormat="1" ht="15.75" x14ac:dyDescent="0.25">
      <c r="A80" s="2"/>
      <c r="B80" s="10"/>
      <c r="C80" s="10"/>
      <c r="D80" s="10"/>
      <c r="E80" s="2"/>
      <c r="F80" s="2"/>
      <c r="G80" s="2"/>
      <c r="H80" s="2"/>
      <c r="I80" s="11"/>
      <c r="J80" s="11"/>
    </row>
    <row r="81" spans="1:10" s="1" customFormat="1" ht="15.75" x14ac:dyDescent="0.25">
      <c r="A81" s="3"/>
      <c r="B81" s="10"/>
      <c r="C81" s="10"/>
      <c r="D81" s="10"/>
      <c r="E81" s="2"/>
      <c r="F81" s="2"/>
      <c r="G81" s="2"/>
      <c r="H81" s="2"/>
      <c r="I81" s="11"/>
      <c r="J81" s="11"/>
    </row>
    <row r="82" spans="1:10" s="1" customFormat="1" ht="15.75" x14ac:dyDescent="0.25">
      <c r="A82" s="3"/>
      <c r="B82" s="10"/>
      <c r="C82" s="10"/>
      <c r="D82" s="10"/>
      <c r="E82" s="2"/>
      <c r="F82" s="2"/>
      <c r="G82" s="2"/>
      <c r="H82" s="2"/>
      <c r="I82" s="11"/>
      <c r="J82" s="11"/>
    </row>
    <row r="83" spans="1:10" s="1" customFormat="1" ht="15.75" x14ac:dyDescent="0.25">
      <c r="A83" s="3"/>
      <c r="B83" s="10"/>
      <c r="C83" s="10"/>
      <c r="D83" s="10"/>
      <c r="E83" s="2"/>
      <c r="F83" s="2"/>
      <c r="G83" s="2"/>
      <c r="H83" s="2"/>
      <c r="I83" s="11"/>
      <c r="J83" s="11"/>
    </row>
    <row r="84" spans="1:10" s="1" customFormat="1" ht="15.75" x14ac:dyDescent="0.25">
      <c r="A84" s="2"/>
      <c r="B84" s="10"/>
      <c r="C84" s="10"/>
      <c r="D84" s="10"/>
      <c r="E84" s="2"/>
      <c r="F84" s="2"/>
      <c r="G84" s="2"/>
      <c r="H84" s="2"/>
      <c r="I84" s="11"/>
      <c r="J84" s="11"/>
    </row>
    <row r="85" spans="1:10" s="1" customFormat="1" ht="15.75" x14ac:dyDescent="0.25">
      <c r="A85" s="3"/>
      <c r="B85" s="10"/>
      <c r="C85" s="10"/>
      <c r="D85" s="10"/>
      <c r="E85" s="2"/>
      <c r="F85" s="2"/>
      <c r="G85" s="2"/>
      <c r="H85" s="2"/>
      <c r="I85" s="11"/>
      <c r="J85" s="11"/>
    </row>
    <row r="86" spans="1:10" s="1" customFormat="1" ht="15.75" x14ac:dyDescent="0.25">
      <c r="A86" s="3"/>
      <c r="B86" s="10"/>
      <c r="C86" s="10"/>
      <c r="D86" s="10"/>
      <c r="E86" s="2"/>
      <c r="F86" s="2"/>
      <c r="G86" s="2"/>
      <c r="H86" s="2"/>
      <c r="I86" s="11"/>
      <c r="J86" s="11"/>
    </row>
    <row r="87" spans="1:10" s="1" customFormat="1" ht="15.75" x14ac:dyDescent="0.25">
      <c r="A87" s="3"/>
      <c r="B87" s="10"/>
      <c r="C87" s="10"/>
      <c r="D87" s="10"/>
      <c r="E87" s="2"/>
      <c r="F87" s="2"/>
      <c r="G87" s="2"/>
      <c r="H87" s="2"/>
      <c r="I87" s="11"/>
      <c r="J87" s="11"/>
    </row>
    <row r="88" spans="1:10" s="1" customFormat="1" ht="15.75" x14ac:dyDescent="0.25">
      <c r="A88" s="2"/>
      <c r="B88" s="10"/>
      <c r="C88" s="10"/>
      <c r="D88" s="10"/>
      <c r="E88" s="2"/>
      <c r="F88" s="2"/>
      <c r="G88" s="2"/>
      <c r="H88" s="2"/>
      <c r="I88" s="11"/>
      <c r="J88" s="11"/>
    </row>
    <row r="89" spans="1:10" s="1" customFormat="1" ht="15.75" x14ac:dyDescent="0.25">
      <c r="A89" s="3"/>
      <c r="B89" s="10"/>
      <c r="C89" s="10"/>
      <c r="D89" s="10"/>
      <c r="E89" s="2"/>
      <c r="F89" s="2"/>
      <c r="G89" s="2"/>
      <c r="H89" s="2"/>
      <c r="I89" s="11"/>
      <c r="J89" s="11"/>
    </row>
    <row r="90" spans="1:10" ht="15.7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spans="1:10" ht="15.7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spans="1:10" ht="15.7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spans="1:10" ht="15.7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spans="1:10" ht="15.7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</row>
  </sheetData>
  <sheetProtection password="CC36" sheet="1" objects="1" scenarios="1" selectLockedCells="1"/>
  <mergeCells count="17">
    <mergeCell ref="J8:J10"/>
    <mergeCell ref="B6:D6"/>
    <mergeCell ref="D8:D10"/>
    <mergeCell ref="E8:E10"/>
    <mergeCell ref="I8:I10"/>
    <mergeCell ref="F8:F10"/>
    <mergeCell ref="H8:H10"/>
    <mergeCell ref="B54:C54"/>
    <mergeCell ref="I57:J57"/>
    <mergeCell ref="F54:G54"/>
    <mergeCell ref="A1:J1"/>
    <mergeCell ref="A2:J2"/>
    <mergeCell ref="A8:A10"/>
    <mergeCell ref="B8:B10"/>
    <mergeCell ref="C8:C10"/>
    <mergeCell ref="G8:G10"/>
    <mergeCell ref="B5:D5"/>
  </mergeCells>
  <dataValidations count="4">
    <dataValidation type="decimal" operator="greaterThan" allowBlank="1" showInputMessage="1" showErrorMessage="1" errorTitle="BETRAG" error="Betrag muss mindestens € 30 sein." sqref="E11:E50">
      <formula1>29.99</formula1>
    </dataValidation>
    <dataValidation type="date" allowBlank="1" showInputMessage="1" showErrorMessage="1" errorTitle="Altersangabe" error="Laut eingegebenem Geburtsdatum ist das Kind zum Stichtag nicht 3-jährig._x000a__x000a_0-2jährige Kinder sowie 4-5jährige Kinder dürfen nicht aberechnet werden!" sqref="B50">
      <formula1>44076</formula1>
      <formula2>44440</formula2>
    </dataValidation>
    <dataValidation type="whole" allowBlank="1" showInputMessage="1" showErrorMessage="1" errorTitle="Angabe Betreuungsstunden" error="Die Anzahl der wöchentlichen Betreuungsstunde muss zwischen 10 und 45 liegen!" sqref="C11:C50">
      <formula1>10</formula1>
      <formula2>45</formula2>
    </dataValidation>
    <dataValidation type="date" allowBlank="1" showInputMessage="1" showErrorMessage="1" errorTitle="Altersangabe!" error="Laut eingegebenem Geburtsdatum ist das Kind zum Stichtag nicht 3-jährig._x000a__x000a_0-2jährige Kinder sowie 4-5jährige Kinder dürfen nicht aberechnet werden!" sqref="B11:B49">
      <formula1>44076</formula1>
      <formula2>44440</formula2>
    </dataValidation>
  </dataValidations>
  <printOptions horizontalCentered="1"/>
  <pageMargins left="0.31496062992125984" right="0.31496062992125984" top="0.43307086614173229" bottom="0.27559055118110237" header="0.31496062992125984" footer="0.17"/>
  <pageSetup paperSize="9" scale="44" orientation="landscape" r:id="rId1"/>
  <headerFooter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workbookViewId="0">
      <selection activeCell="C45" sqref="C45"/>
    </sheetView>
  </sheetViews>
  <sheetFormatPr baseColWidth="10" defaultColWidth="27.85546875" defaultRowHeight="17.25" x14ac:dyDescent="0.3"/>
  <cols>
    <col min="1" max="1" width="27.85546875" style="21" customWidth="1"/>
    <col min="2" max="2" width="13.85546875" style="21" bestFit="1" customWidth="1"/>
    <col min="3" max="3" width="21.140625" style="21" bestFit="1" customWidth="1"/>
    <col min="4" max="4" width="21.140625" style="21" customWidth="1"/>
    <col min="5" max="5" width="19.140625" style="21" bestFit="1" customWidth="1"/>
    <col min="6" max="16384" width="27.85546875" style="21"/>
  </cols>
  <sheetData>
    <row r="1" spans="1:9" ht="23.25" x14ac:dyDescent="0.35">
      <c r="A1" s="54" t="s">
        <v>20</v>
      </c>
    </row>
    <row r="3" spans="1:9" x14ac:dyDescent="0.3">
      <c r="A3" s="23" t="s">
        <v>31</v>
      </c>
      <c r="B3"/>
      <c r="C3"/>
      <c r="D3" s="58" t="s">
        <v>30</v>
      </c>
    </row>
    <row r="4" spans="1:9" x14ac:dyDescent="0.3">
      <c r="A4" s="23" t="s">
        <v>21</v>
      </c>
      <c r="B4" s="22"/>
      <c r="C4" s="22">
        <v>45</v>
      </c>
      <c r="D4" s="22">
        <f>C4/3*2</f>
        <v>30</v>
      </c>
    </row>
    <row r="5" spans="1:9" customFormat="1" ht="12.75" x14ac:dyDescent="0.2"/>
    <row r="6" spans="1:9" x14ac:dyDescent="0.3">
      <c r="A6" s="25"/>
      <c r="B6" s="26"/>
      <c r="C6" s="27"/>
    </row>
    <row r="7" spans="1:9" x14ac:dyDescent="0.3">
      <c r="A7" s="25"/>
      <c r="B7" s="26"/>
      <c r="C7" s="28"/>
    </row>
    <row r="8" spans="1:9" x14ac:dyDescent="0.3">
      <c r="A8" s="55" t="s">
        <v>24</v>
      </c>
      <c r="B8" s="27"/>
      <c r="C8" s="27"/>
      <c r="G8" s="56" t="s">
        <v>22</v>
      </c>
    </row>
    <row r="9" spans="1:9" ht="51.75" x14ac:dyDescent="0.3">
      <c r="A9" s="31" t="s">
        <v>10</v>
      </c>
      <c r="B9" s="30"/>
      <c r="C9" s="31" t="s">
        <v>26</v>
      </c>
      <c r="D9" s="29" t="s">
        <v>25</v>
      </c>
      <c r="E9" s="31" t="s">
        <v>4</v>
      </c>
      <c r="G9" s="31" t="s">
        <v>27</v>
      </c>
      <c r="H9" s="29" t="s">
        <v>11</v>
      </c>
      <c r="I9" s="31" t="s">
        <v>4</v>
      </c>
    </row>
    <row r="10" spans="1:9" x14ac:dyDescent="0.3">
      <c r="A10" s="32">
        <v>10</v>
      </c>
      <c r="B10" s="33"/>
      <c r="C10" s="33">
        <f>ROUND(G10/3*2,0)</f>
        <v>30</v>
      </c>
      <c r="D10" s="34">
        <f>ROUND(H10/3*2,0)</f>
        <v>49</v>
      </c>
      <c r="E10" s="34">
        <f>ROUND(I10/3*2,0)</f>
        <v>0</v>
      </c>
      <c r="G10" s="33">
        <f>$C$4</f>
        <v>45</v>
      </c>
      <c r="H10" s="34">
        <v>73</v>
      </c>
      <c r="I10" s="34">
        <v>0</v>
      </c>
    </row>
    <row r="11" spans="1:9" x14ac:dyDescent="0.3">
      <c r="A11" s="32">
        <v>11</v>
      </c>
      <c r="B11" s="33"/>
      <c r="C11" s="33">
        <f t="shared" ref="C11:C45" si="0">ROUND(G11/3*2,0)</f>
        <v>30</v>
      </c>
      <c r="D11" s="34">
        <f t="shared" ref="D11:D45" si="1">ROUND(H11/3*2,0)</f>
        <v>57</v>
      </c>
      <c r="E11" s="34">
        <f t="shared" ref="E11:E45" si="2">ROUND(I11/3*2,0)</f>
        <v>0</v>
      </c>
      <c r="G11" s="33">
        <f t="shared" ref="G11:G25" si="3">$C$4</f>
        <v>45</v>
      </c>
      <c r="H11" s="34">
        <v>85</v>
      </c>
      <c r="I11" s="34">
        <v>0</v>
      </c>
    </row>
    <row r="12" spans="1:9" x14ac:dyDescent="0.3">
      <c r="A12" s="32">
        <v>12</v>
      </c>
      <c r="B12" s="33"/>
      <c r="C12" s="33">
        <f t="shared" si="0"/>
        <v>30</v>
      </c>
      <c r="D12" s="34">
        <f t="shared" si="1"/>
        <v>63</v>
      </c>
      <c r="E12" s="34">
        <f t="shared" si="2"/>
        <v>0</v>
      </c>
      <c r="G12" s="33">
        <f t="shared" si="3"/>
        <v>45</v>
      </c>
      <c r="H12" s="34">
        <v>95</v>
      </c>
      <c r="I12" s="34">
        <v>0</v>
      </c>
    </row>
    <row r="13" spans="1:9" x14ac:dyDescent="0.3">
      <c r="A13" s="32">
        <v>13</v>
      </c>
      <c r="B13" s="33"/>
      <c r="C13" s="33">
        <f t="shared" si="0"/>
        <v>30</v>
      </c>
      <c r="D13" s="34">
        <f t="shared" si="1"/>
        <v>70</v>
      </c>
      <c r="E13" s="34">
        <f t="shared" si="2"/>
        <v>0</v>
      </c>
      <c r="G13" s="33">
        <f t="shared" si="3"/>
        <v>45</v>
      </c>
      <c r="H13" s="34">
        <v>105</v>
      </c>
      <c r="I13" s="34">
        <v>0</v>
      </c>
    </row>
    <row r="14" spans="1:9" x14ac:dyDescent="0.3">
      <c r="A14" s="32">
        <v>14</v>
      </c>
      <c r="B14" s="33"/>
      <c r="C14" s="33">
        <f t="shared" si="0"/>
        <v>30</v>
      </c>
      <c r="D14" s="34">
        <f t="shared" si="1"/>
        <v>75</v>
      </c>
      <c r="E14" s="34">
        <f t="shared" si="2"/>
        <v>0</v>
      </c>
      <c r="G14" s="33">
        <f t="shared" si="3"/>
        <v>45</v>
      </c>
      <c r="H14" s="34">
        <v>112</v>
      </c>
      <c r="I14" s="34">
        <v>0</v>
      </c>
    </row>
    <row r="15" spans="1:9" x14ac:dyDescent="0.3">
      <c r="A15" s="32">
        <v>15</v>
      </c>
      <c r="B15" s="33"/>
      <c r="C15" s="33">
        <f t="shared" si="0"/>
        <v>30</v>
      </c>
      <c r="D15" s="34">
        <f t="shared" si="1"/>
        <v>80</v>
      </c>
      <c r="E15" s="34">
        <f t="shared" si="2"/>
        <v>0</v>
      </c>
      <c r="G15" s="33">
        <f t="shared" si="3"/>
        <v>45</v>
      </c>
      <c r="H15" s="34">
        <v>120</v>
      </c>
      <c r="I15" s="34">
        <v>0</v>
      </c>
    </row>
    <row r="16" spans="1:9" x14ac:dyDescent="0.3">
      <c r="A16" s="32">
        <v>16</v>
      </c>
      <c r="B16" s="33"/>
      <c r="C16" s="33">
        <f t="shared" si="0"/>
        <v>30</v>
      </c>
      <c r="D16" s="34">
        <f t="shared" si="1"/>
        <v>84</v>
      </c>
      <c r="E16" s="34">
        <f t="shared" si="2"/>
        <v>0</v>
      </c>
      <c r="G16" s="33">
        <f t="shared" si="3"/>
        <v>45</v>
      </c>
      <c r="H16" s="34">
        <v>126</v>
      </c>
      <c r="I16" s="34">
        <v>0</v>
      </c>
    </row>
    <row r="17" spans="1:9" x14ac:dyDescent="0.3">
      <c r="A17" s="32">
        <v>17</v>
      </c>
      <c r="B17" s="33"/>
      <c r="C17" s="33">
        <f t="shared" si="0"/>
        <v>30</v>
      </c>
      <c r="D17" s="34">
        <f t="shared" si="1"/>
        <v>92</v>
      </c>
      <c r="E17" s="34">
        <f t="shared" si="2"/>
        <v>0</v>
      </c>
      <c r="G17" s="33">
        <f t="shared" si="3"/>
        <v>45</v>
      </c>
      <c r="H17" s="34">
        <v>138</v>
      </c>
      <c r="I17" s="34">
        <v>0</v>
      </c>
    </row>
    <row r="18" spans="1:9" x14ac:dyDescent="0.3">
      <c r="A18" s="32">
        <v>18</v>
      </c>
      <c r="B18" s="33"/>
      <c r="C18" s="33">
        <f t="shared" si="0"/>
        <v>30</v>
      </c>
      <c r="D18" s="34">
        <f t="shared" si="1"/>
        <v>97</v>
      </c>
      <c r="E18" s="34">
        <f t="shared" si="2"/>
        <v>0</v>
      </c>
      <c r="G18" s="33">
        <f t="shared" si="3"/>
        <v>45</v>
      </c>
      <c r="H18" s="34">
        <v>146</v>
      </c>
      <c r="I18" s="34">
        <v>0</v>
      </c>
    </row>
    <row r="19" spans="1:9" x14ac:dyDescent="0.3">
      <c r="A19" s="32">
        <v>19</v>
      </c>
      <c r="B19" s="33"/>
      <c r="C19" s="33">
        <f t="shared" si="0"/>
        <v>30</v>
      </c>
      <c r="D19" s="34">
        <f t="shared" si="1"/>
        <v>102</v>
      </c>
      <c r="E19" s="34">
        <f t="shared" si="2"/>
        <v>0</v>
      </c>
      <c r="G19" s="33">
        <f t="shared" si="3"/>
        <v>45</v>
      </c>
      <c r="H19" s="34">
        <v>153</v>
      </c>
      <c r="I19" s="34">
        <v>0</v>
      </c>
    </row>
    <row r="20" spans="1:9" x14ac:dyDescent="0.3">
      <c r="A20" s="32">
        <v>20</v>
      </c>
      <c r="B20" s="33"/>
      <c r="C20" s="33">
        <f t="shared" si="0"/>
        <v>30</v>
      </c>
      <c r="D20" s="34">
        <f t="shared" si="1"/>
        <v>110</v>
      </c>
      <c r="E20" s="34">
        <f t="shared" si="2"/>
        <v>0</v>
      </c>
      <c r="G20" s="33">
        <f t="shared" si="3"/>
        <v>45</v>
      </c>
      <c r="H20" s="34">
        <v>165</v>
      </c>
      <c r="I20" s="34">
        <v>0</v>
      </c>
    </row>
    <row r="21" spans="1:9" x14ac:dyDescent="0.3">
      <c r="A21" s="32">
        <v>21</v>
      </c>
      <c r="B21" s="33"/>
      <c r="C21" s="33">
        <f t="shared" si="0"/>
        <v>30</v>
      </c>
      <c r="D21" s="34">
        <f t="shared" si="1"/>
        <v>116</v>
      </c>
      <c r="E21" s="34">
        <f t="shared" si="2"/>
        <v>0</v>
      </c>
      <c r="G21" s="33">
        <f t="shared" si="3"/>
        <v>45</v>
      </c>
      <c r="H21" s="34">
        <v>174</v>
      </c>
      <c r="I21" s="34">
        <v>0</v>
      </c>
    </row>
    <row r="22" spans="1:9" x14ac:dyDescent="0.3">
      <c r="A22" s="32">
        <v>22</v>
      </c>
      <c r="B22" s="33"/>
      <c r="C22" s="33">
        <f t="shared" si="0"/>
        <v>30</v>
      </c>
      <c r="D22" s="34">
        <f t="shared" si="1"/>
        <v>119</v>
      </c>
      <c r="E22" s="34">
        <f t="shared" si="2"/>
        <v>0</v>
      </c>
      <c r="G22" s="33">
        <f t="shared" si="3"/>
        <v>45</v>
      </c>
      <c r="H22" s="34">
        <v>179</v>
      </c>
      <c r="I22" s="34">
        <v>0</v>
      </c>
    </row>
    <row r="23" spans="1:9" x14ac:dyDescent="0.3">
      <c r="A23" s="32">
        <v>23</v>
      </c>
      <c r="B23" s="33"/>
      <c r="C23" s="33">
        <f t="shared" si="0"/>
        <v>30</v>
      </c>
      <c r="D23" s="34">
        <f t="shared" si="1"/>
        <v>124</v>
      </c>
      <c r="E23" s="34">
        <f t="shared" si="2"/>
        <v>0</v>
      </c>
      <c r="G23" s="33">
        <f t="shared" si="3"/>
        <v>45</v>
      </c>
      <c r="H23" s="34">
        <v>186</v>
      </c>
      <c r="I23" s="34">
        <v>0</v>
      </c>
    </row>
    <row r="24" spans="1:9" x14ac:dyDescent="0.3">
      <c r="A24" s="32">
        <v>24</v>
      </c>
      <c r="B24" s="33"/>
      <c r="C24" s="33">
        <f t="shared" si="0"/>
        <v>30</v>
      </c>
      <c r="D24" s="34">
        <f t="shared" si="1"/>
        <v>127</v>
      </c>
      <c r="E24" s="34">
        <f t="shared" si="2"/>
        <v>0</v>
      </c>
      <c r="G24" s="33">
        <f t="shared" si="3"/>
        <v>45</v>
      </c>
      <c r="H24" s="34">
        <v>191</v>
      </c>
      <c r="I24" s="34">
        <v>0</v>
      </c>
    </row>
    <row r="25" spans="1:9" x14ac:dyDescent="0.3">
      <c r="A25" s="32">
        <v>25</v>
      </c>
      <c r="B25" s="33"/>
      <c r="C25" s="33">
        <f t="shared" si="0"/>
        <v>30</v>
      </c>
      <c r="D25" s="34">
        <f t="shared" si="1"/>
        <v>132</v>
      </c>
      <c r="E25" s="34">
        <f t="shared" si="2"/>
        <v>0</v>
      </c>
      <c r="G25" s="33">
        <f t="shared" si="3"/>
        <v>45</v>
      </c>
      <c r="H25" s="34">
        <v>198</v>
      </c>
      <c r="I25" s="34">
        <v>0</v>
      </c>
    </row>
    <row r="26" spans="1:9" x14ac:dyDescent="0.3">
      <c r="A26" s="32">
        <v>26</v>
      </c>
      <c r="B26" s="33"/>
      <c r="C26" s="33">
        <f t="shared" si="0"/>
        <v>40</v>
      </c>
      <c r="D26" s="34">
        <f t="shared" si="1"/>
        <v>132</v>
      </c>
      <c r="E26" s="34">
        <f t="shared" si="2"/>
        <v>1</v>
      </c>
      <c r="G26" s="33">
        <v>60</v>
      </c>
      <c r="H26" s="34">
        <f>$H$25</f>
        <v>198</v>
      </c>
      <c r="I26" s="34">
        <v>1</v>
      </c>
    </row>
    <row r="27" spans="1:9" x14ac:dyDescent="0.3">
      <c r="A27" s="32">
        <v>27</v>
      </c>
      <c r="B27" s="33"/>
      <c r="C27" s="33">
        <f t="shared" si="0"/>
        <v>47</v>
      </c>
      <c r="D27" s="34">
        <f t="shared" si="1"/>
        <v>132</v>
      </c>
      <c r="E27" s="34">
        <f t="shared" si="2"/>
        <v>1</v>
      </c>
      <c r="G27" s="33">
        <v>71</v>
      </c>
      <c r="H27" s="34">
        <f t="shared" ref="H27:H45" si="4">$H$25</f>
        <v>198</v>
      </c>
      <c r="I27" s="34">
        <v>2</v>
      </c>
    </row>
    <row r="28" spans="1:9" x14ac:dyDescent="0.3">
      <c r="A28" s="32">
        <v>28</v>
      </c>
      <c r="B28" s="33"/>
      <c r="C28" s="33">
        <f t="shared" si="0"/>
        <v>54</v>
      </c>
      <c r="D28" s="34">
        <f t="shared" si="1"/>
        <v>132</v>
      </c>
      <c r="E28" s="34">
        <f t="shared" si="2"/>
        <v>2</v>
      </c>
      <c r="G28" s="33">
        <v>81</v>
      </c>
      <c r="H28" s="34">
        <f t="shared" si="4"/>
        <v>198</v>
      </c>
      <c r="I28" s="34">
        <v>3</v>
      </c>
    </row>
    <row r="29" spans="1:9" x14ac:dyDescent="0.3">
      <c r="A29" s="32">
        <v>29</v>
      </c>
      <c r="B29" s="33"/>
      <c r="C29" s="33">
        <f t="shared" si="0"/>
        <v>61</v>
      </c>
      <c r="D29" s="34">
        <f t="shared" si="1"/>
        <v>132</v>
      </c>
      <c r="E29" s="34">
        <f t="shared" si="2"/>
        <v>3</v>
      </c>
      <c r="G29" s="33">
        <v>91</v>
      </c>
      <c r="H29" s="34">
        <f t="shared" si="4"/>
        <v>198</v>
      </c>
      <c r="I29" s="34">
        <v>4</v>
      </c>
    </row>
    <row r="30" spans="1:9" x14ac:dyDescent="0.3">
      <c r="A30" s="32">
        <v>30</v>
      </c>
      <c r="B30" s="33"/>
      <c r="C30" s="33">
        <f t="shared" si="0"/>
        <v>67</v>
      </c>
      <c r="D30" s="34">
        <f t="shared" si="1"/>
        <v>132</v>
      </c>
      <c r="E30" s="34">
        <f t="shared" si="2"/>
        <v>3</v>
      </c>
      <c r="G30" s="33">
        <v>100</v>
      </c>
      <c r="H30" s="34">
        <f t="shared" si="4"/>
        <v>198</v>
      </c>
      <c r="I30" s="34">
        <v>5</v>
      </c>
    </row>
    <row r="31" spans="1:9" x14ac:dyDescent="0.3">
      <c r="A31" s="32">
        <v>31</v>
      </c>
      <c r="B31" s="33"/>
      <c r="C31" s="33">
        <f t="shared" si="0"/>
        <v>73</v>
      </c>
      <c r="D31" s="34">
        <f t="shared" si="1"/>
        <v>132</v>
      </c>
      <c r="E31" s="34">
        <f t="shared" si="2"/>
        <v>4</v>
      </c>
      <c r="G31" s="33">
        <v>110</v>
      </c>
      <c r="H31" s="34">
        <f t="shared" si="4"/>
        <v>198</v>
      </c>
      <c r="I31" s="34">
        <v>6</v>
      </c>
    </row>
    <row r="32" spans="1:9" x14ac:dyDescent="0.3">
      <c r="A32" s="32">
        <v>32</v>
      </c>
      <c r="B32" s="33"/>
      <c r="C32" s="33">
        <f t="shared" si="0"/>
        <v>80</v>
      </c>
      <c r="D32" s="34">
        <f t="shared" si="1"/>
        <v>132</v>
      </c>
      <c r="E32" s="34">
        <f t="shared" si="2"/>
        <v>5</v>
      </c>
      <c r="G32" s="33">
        <v>120</v>
      </c>
      <c r="H32" s="34">
        <f t="shared" si="4"/>
        <v>198</v>
      </c>
      <c r="I32" s="34">
        <v>7</v>
      </c>
    </row>
    <row r="33" spans="1:9" x14ac:dyDescent="0.3">
      <c r="A33" s="32">
        <v>33</v>
      </c>
      <c r="B33" s="33"/>
      <c r="C33" s="33">
        <f t="shared" si="0"/>
        <v>87</v>
      </c>
      <c r="D33" s="34">
        <f t="shared" si="1"/>
        <v>132</v>
      </c>
      <c r="E33" s="34">
        <f t="shared" si="2"/>
        <v>5</v>
      </c>
      <c r="G33" s="33">
        <v>130</v>
      </c>
      <c r="H33" s="34">
        <f t="shared" si="4"/>
        <v>198</v>
      </c>
      <c r="I33" s="34">
        <v>8</v>
      </c>
    </row>
    <row r="34" spans="1:9" x14ac:dyDescent="0.3">
      <c r="A34" s="32">
        <v>34</v>
      </c>
      <c r="B34" s="33"/>
      <c r="C34" s="33">
        <f t="shared" si="0"/>
        <v>93</v>
      </c>
      <c r="D34" s="34">
        <f t="shared" si="1"/>
        <v>132</v>
      </c>
      <c r="E34" s="34">
        <f t="shared" si="2"/>
        <v>6</v>
      </c>
      <c r="G34" s="33">
        <v>139</v>
      </c>
      <c r="H34" s="34">
        <f t="shared" si="4"/>
        <v>198</v>
      </c>
      <c r="I34" s="34">
        <v>9</v>
      </c>
    </row>
    <row r="35" spans="1:9" x14ac:dyDescent="0.3">
      <c r="A35" s="32">
        <v>35</v>
      </c>
      <c r="B35" s="33"/>
      <c r="C35" s="33">
        <f t="shared" si="0"/>
        <v>99</v>
      </c>
      <c r="D35" s="34">
        <f t="shared" si="1"/>
        <v>132</v>
      </c>
      <c r="E35" s="34">
        <f t="shared" si="2"/>
        <v>7</v>
      </c>
      <c r="G35" s="33">
        <v>149</v>
      </c>
      <c r="H35" s="34">
        <f t="shared" si="4"/>
        <v>198</v>
      </c>
      <c r="I35" s="34">
        <v>10</v>
      </c>
    </row>
    <row r="36" spans="1:9" x14ac:dyDescent="0.3">
      <c r="A36" s="32">
        <v>36</v>
      </c>
      <c r="B36" s="35"/>
      <c r="C36" s="33">
        <f t="shared" si="0"/>
        <v>107</v>
      </c>
      <c r="D36" s="34">
        <f t="shared" si="1"/>
        <v>132</v>
      </c>
      <c r="E36" s="34">
        <f t="shared" si="2"/>
        <v>7</v>
      </c>
      <c r="G36" s="35">
        <v>160</v>
      </c>
      <c r="H36" s="34">
        <f t="shared" si="4"/>
        <v>198</v>
      </c>
      <c r="I36" s="34">
        <v>11</v>
      </c>
    </row>
    <row r="37" spans="1:9" x14ac:dyDescent="0.3">
      <c r="A37" s="32">
        <v>37</v>
      </c>
      <c r="B37" s="35"/>
      <c r="C37" s="33">
        <f t="shared" si="0"/>
        <v>112</v>
      </c>
      <c r="D37" s="34">
        <f t="shared" si="1"/>
        <v>132</v>
      </c>
      <c r="E37" s="34">
        <f t="shared" si="2"/>
        <v>8</v>
      </c>
      <c r="G37" s="35">
        <v>168</v>
      </c>
      <c r="H37" s="34">
        <f t="shared" si="4"/>
        <v>198</v>
      </c>
      <c r="I37" s="34">
        <v>12</v>
      </c>
    </row>
    <row r="38" spans="1:9" x14ac:dyDescent="0.3">
      <c r="A38" s="32">
        <v>38</v>
      </c>
      <c r="B38" s="35"/>
      <c r="C38" s="33">
        <f t="shared" si="0"/>
        <v>119</v>
      </c>
      <c r="D38" s="34">
        <f t="shared" si="1"/>
        <v>132</v>
      </c>
      <c r="E38" s="34">
        <f t="shared" si="2"/>
        <v>9</v>
      </c>
      <c r="G38" s="35">
        <v>178</v>
      </c>
      <c r="H38" s="34">
        <f t="shared" si="4"/>
        <v>198</v>
      </c>
      <c r="I38" s="34">
        <v>13</v>
      </c>
    </row>
    <row r="39" spans="1:9" x14ac:dyDescent="0.3">
      <c r="A39" s="32">
        <v>39</v>
      </c>
      <c r="B39" s="35"/>
      <c r="C39" s="33">
        <f t="shared" si="0"/>
        <v>126</v>
      </c>
      <c r="D39" s="34">
        <f t="shared" si="1"/>
        <v>132</v>
      </c>
      <c r="E39" s="34">
        <f t="shared" si="2"/>
        <v>9</v>
      </c>
      <c r="G39" s="35">
        <v>189</v>
      </c>
      <c r="H39" s="34">
        <f t="shared" si="4"/>
        <v>198</v>
      </c>
      <c r="I39" s="34">
        <v>14</v>
      </c>
    </row>
    <row r="40" spans="1:9" x14ac:dyDescent="0.3">
      <c r="A40" s="32">
        <v>40</v>
      </c>
      <c r="B40" s="35"/>
      <c r="C40" s="33">
        <f t="shared" si="0"/>
        <v>132</v>
      </c>
      <c r="D40" s="34">
        <f t="shared" si="1"/>
        <v>132</v>
      </c>
      <c r="E40" s="34">
        <f t="shared" si="2"/>
        <v>10</v>
      </c>
      <c r="G40" s="35">
        <v>198</v>
      </c>
      <c r="H40" s="34">
        <f t="shared" si="4"/>
        <v>198</v>
      </c>
      <c r="I40" s="34">
        <v>15</v>
      </c>
    </row>
    <row r="41" spans="1:9" x14ac:dyDescent="0.3">
      <c r="A41" s="32">
        <v>41</v>
      </c>
      <c r="B41" s="35"/>
      <c r="C41" s="33">
        <f t="shared" si="0"/>
        <v>138</v>
      </c>
      <c r="D41" s="34">
        <f t="shared" si="1"/>
        <v>132</v>
      </c>
      <c r="E41" s="34">
        <f t="shared" si="2"/>
        <v>11</v>
      </c>
      <c r="G41" s="35">
        <v>207</v>
      </c>
      <c r="H41" s="34">
        <f t="shared" si="4"/>
        <v>198</v>
      </c>
      <c r="I41" s="34">
        <v>16</v>
      </c>
    </row>
    <row r="42" spans="1:9" x14ac:dyDescent="0.3">
      <c r="A42" s="32">
        <v>42</v>
      </c>
      <c r="B42" s="35"/>
      <c r="C42" s="33">
        <f t="shared" si="0"/>
        <v>145</v>
      </c>
      <c r="D42" s="34">
        <f t="shared" si="1"/>
        <v>132</v>
      </c>
      <c r="E42" s="34">
        <f t="shared" si="2"/>
        <v>11</v>
      </c>
      <c r="G42" s="35">
        <v>218</v>
      </c>
      <c r="H42" s="34">
        <f t="shared" si="4"/>
        <v>198</v>
      </c>
      <c r="I42" s="34">
        <v>17</v>
      </c>
    </row>
    <row r="43" spans="1:9" x14ac:dyDescent="0.3">
      <c r="A43" s="32">
        <v>43</v>
      </c>
      <c r="B43" s="35"/>
      <c r="C43" s="33">
        <f t="shared" si="0"/>
        <v>151</v>
      </c>
      <c r="D43" s="34">
        <f t="shared" si="1"/>
        <v>132</v>
      </c>
      <c r="E43" s="34">
        <f t="shared" si="2"/>
        <v>12</v>
      </c>
      <c r="G43" s="35">
        <v>227</v>
      </c>
      <c r="H43" s="34">
        <f t="shared" si="4"/>
        <v>198</v>
      </c>
      <c r="I43" s="34">
        <v>18</v>
      </c>
    </row>
    <row r="44" spans="1:9" x14ac:dyDescent="0.3">
      <c r="A44" s="32">
        <v>44</v>
      </c>
      <c r="B44" s="35"/>
      <c r="C44" s="33">
        <f t="shared" si="0"/>
        <v>157</v>
      </c>
      <c r="D44" s="34">
        <f t="shared" si="1"/>
        <v>132</v>
      </c>
      <c r="E44" s="34">
        <f t="shared" si="2"/>
        <v>13</v>
      </c>
      <c r="G44" s="35">
        <v>236</v>
      </c>
      <c r="H44" s="34">
        <f t="shared" si="4"/>
        <v>198</v>
      </c>
      <c r="I44" s="34">
        <v>19</v>
      </c>
    </row>
    <row r="45" spans="1:9" x14ac:dyDescent="0.3">
      <c r="A45" s="32">
        <v>45</v>
      </c>
      <c r="B45" s="35"/>
      <c r="C45" s="33">
        <f t="shared" si="0"/>
        <v>164</v>
      </c>
      <c r="D45" s="34">
        <f t="shared" si="1"/>
        <v>132</v>
      </c>
      <c r="E45" s="34">
        <f t="shared" si="2"/>
        <v>13</v>
      </c>
      <c r="G45" s="35">
        <v>246</v>
      </c>
      <c r="H45" s="34">
        <f t="shared" si="4"/>
        <v>198</v>
      </c>
      <c r="I45" s="34">
        <v>20</v>
      </c>
    </row>
    <row r="48" spans="1:9" x14ac:dyDescent="0.3">
      <c r="A48" s="24"/>
    </row>
    <row r="49" spans="1:1" x14ac:dyDescent="0.3">
      <c r="A49" s="24"/>
    </row>
  </sheetData>
  <sheetProtection password="CC36" sheet="1" objects="1" scenarios="1" selectLockedCells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Kinderliste</vt:lpstr>
      <vt:lpstr>Daten</vt:lpstr>
      <vt:lpstr>TKZahlen</vt:lpstr>
      <vt:lpstr>Zahlen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2018-12-13T13:53:09Z</cp:lastPrinted>
  <dcterms:created xsi:type="dcterms:W3CDTF">2008-06-16T10:09:22Z</dcterms:created>
  <dcterms:modified xsi:type="dcterms:W3CDTF">2024-10-17T12:40:31Z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FileRefOULong">
    <vt:lpwstr>Abt. Elementarpädagogik, Schule und Gesellschaft</vt:lpwstr>
  </property>
  <property fmtid="{D5CDD505-2E9C-101B-9397-08002B2CF9AE}" pid="3" name="FSC#COOELAK@1.1001:OfficeHours">
    <vt:lpwstr/>
  </property>
  <property fmtid="{D5CDD505-2E9C-101B-9397-08002B2CF9AE}" pid="4" name="FSC#CCAPRECONFIGG@15.1001:DepartmentWebsite">
    <vt:lpwstr/>
  </property>
  <property fmtid="{D5CDD505-2E9C-101B-9397-08002B2CF9AE}" pid="5" name="FSC#CCAPRECONFIGG@15.1001:DepartmentON">
    <vt:lpwstr/>
  </property>
  <property fmtid="{D5CDD505-2E9C-101B-9397-08002B2CF9AE}" pid="6" name="FSC#VORARLBERGCFG@15.1700:CurrendalRequestSignOffDeniedBy">
    <vt:lpwstr/>
  </property>
  <property fmtid="{D5CDD505-2E9C-101B-9397-08002B2CF9AE}" pid="7" name="FSC#VORARLBERGCFG@15.1700:CurrendalRequestSignedOffBy">
    <vt:lpwstr/>
  </property>
  <property fmtid="{D5CDD505-2E9C-101B-9397-08002B2CF9AE}" pid="8" name="FSC#VORARLBERGCFG@15.1700:CurrendalRequestRejectedBy">
    <vt:lpwstr/>
  </property>
  <property fmtid="{D5CDD505-2E9C-101B-9397-08002B2CF9AE}" pid="9" name="FSC#VORARLBERGCFG@15.1700:CurrendalRequestAcceptedBy">
    <vt:lpwstr/>
  </property>
  <property fmtid="{D5CDD505-2E9C-101B-9397-08002B2CF9AE}" pid="10" name="FSC#VORARLBERGCFG@15.1700:CurrendalRequestResolutionDeniedBy">
    <vt:lpwstr/>
  </property>
  <property fmtid="{D5CDD505-2E9C-101B-9397-08002B2CF9AE}" pid="11" name="FSC#VORARLBERGCFG@15.1700:CurrendalRequestResolutionOrderedBy">
    <vt:lpwstr/>
  </property>
  <property fmtid="{D5CDD505-2E9C-101B-9397-08002B2CF9AE}" pid="12" name="FSC#VORARLBERGCFG@15.1700:CurrendalRequestApprovalDeniedBy">
    <vt:lpwstr/>
  </property>
  <property fmtid="{D5CDD505-2E9C-101B-9397-08002B2CF9AE}" pid="13" name="FSC#VORARLBERGCFG@15.1700:CurrendalRequestApprovedBy">
    <vt:lpwstr/>
  </property>
  <property fmtid="{D5CDD505-2E9C-101B-9397-08002B2CF9AE}" pid="14" name="FSC#VORARLBERGCFG@15.1700:CurrendalRequestDraftDeniedBy">
    <vt:lpwstr/>
  </property>
  <property fmtid="{D5CDD505-2E9C-101B-9397-08002B2CF9AE}" pid="15" name="FSC#VORARLBERGCFG@15.1700:CurrendalRequestDraftAcceptedBy">
    <vt:lpwstr/>
  </property>
  <property fmtid="{D5CDD505-2E9C-101B-9397-08002B2CF9AE}" pid="16" name="FSC#VORARLBERGCFG@15.1700:SessionRequestStamp">
    <vt:lpwstr/>
  </property>
  <property fmtid="{D5CDD505-2E9C-101B-9397-08002B2CF9AE}" pid="17" name="FSC#VORARLBERGCFG@15.1700:GovSessionMinutesApprovedBy">
    <vt:lpwstr/>
  </property>
  <property fmtid="{D5CDD505-2E9C-101B-9397-08002B2CF9AE}" pid="18" name="FSC#VORARLBERGCFG@15.1700:SessionRequestDeferredByComments">
    <vt:lpwstr/>
  </property>
  <property fmtid="{D5CDD505-2E9C-101B-9397-08002B2CF9AE}" pid="19" name="FSC#VORARLBERGCFG@15.1700:SessionRequestDeferredBy">
    <vt:lpwstr/>
  </property>
  <property fmtid="{D5CDD505-2E9C-101B-9397-08002B2CF9AE}" pid="20" name="FSC#VORARLBERGCFG@15.1700:SessionRequestWithdrawnByComments">
    <vt:lpwstr/>
  </property>
  <property fmtid="{D5CDD505-2E9C-101B-9397-08002B2CF9AE}" pid="21" name="FSC#VORARLBERGCFG@15.1700:SessionRequestWithdrawnBy">
    <vt:lpwstr/>
  </property>
  <property fmtid="{D5CDD505-2E9C-101B-9397-08002B2CF9AE}" pid="22" name="FSC#VORARLBERGCFG@15.1700:SessionRequestCertifiedBy">
    <vt:lpwstr/>
  </property>
  <property fmtid="{D5CDD505-2E9C-101B-9397-08002B2CF9AE}" pid="23" name="FSC#VORARLBERGCFG@15.1700:SessionRequestViewedByComments">
    <vt:lpwstr/>
  </property>
  <property fmtid="{D5CDD505-2E9C-101B-9397-08002B2CF9AE}" pid="24" name="FSC#VORARLBERGCFG@15.1700:SessionRequestViewedBy">
    <vt:lpwstr/>
  </property>
  <property fmtid="{D5CDD505-2E9C-101B-9397-08002B2CF9AE}" pid="25" name="FSC#VORARLBERGCFG@15.1700:SessionRequestNotAcceptedByComments">
    <vt:lpwstr/>
  </property>
  <property fmtid="{D5CDD505-2E9C-101B-9397-08002B2CF9AE}" pid="26" name="FSC#VORARLBERGCFG@15.1700:SessionRequestNotAcceptedBy">
    <vt:lpwstr/>
  </property>
  <property fmtid="{D5CDD505-2E9C-101B-9397-08002B2CF9AE}" pid="27" name="FSC#VORARLBERGCFG@15.1700:SessionRequestAcceptedByComments">
    <vt:lpwstr/>
  </property>
  <property fmtid="{D5CDD505-2E9C-101B-9397-08002B2CF9AE}" pid="28" name="FSC#VORARLBERGCFG@15.1700:SessionRequestAcceptedBy">
    <vt:lpwstr/>
  </property>
  <property fmtid="{D5CDD505-2E9C-101B-9397-08002B2CF9AE}" pid="29" name="FSC#VORARLBERGCFG@15.1700:AgendaApprovedBy">
    <vt:lpwstr/>
  </property>
  <property fmtid="{D5CDD505-2E9C-101B-9397-08002B2CF9AE}" pid="30" name="FSC#VORARLBERGCFG@15.1700:SessionRequestApprovedBy">
    <vt:lpwstr/>
  </property>
  <property fmtid="{D5CDD505-2E9C-101B-9397-08002B2CF9AE}" pid="31" name="FSC#VORARLBERGCFG@15.1700:SessionRequestDraftAcceptedBy">
    <vt:lpwstr/>
  </property>
  <property fmtid="{D5CDD505-2E9C-101B-9397-08002B2CF9AE}" pid="32" name="FSC#VORARLBERGCFG@15.1700:SubFileSumBruttoFedCharges">
    <vt:lpwstr>0,00</vt:lpwstr>
  </property>
  <property fmtid="{D5CDD505-2E9C-101B-9397-08002B2CF9AE}" pid="33" name="FSC#VORARLBERGCFG@15.1700:SubFileSumFedCharges">
    <vt:lpwstr>0,00</vt:lpwstr>
  </property>
  <property fmtid="{D5CDD505-2E9C-101B-9397-08002B2CF9AE}" pid="34" name="FSC#VORARLBERGCFG@15.1700:ApprovedByList">
    <vt:lpwstr/>
  </property>
  <property fmtid="{D5CDD505-2E9C-101B-9397-08002B2CF9AE}" pid="35" name="FSC#VORARLBERGCFG@15.1700:BeforeSubmissionToAddresseesProvinceNoAddress">
    <vt:lpwstr/>
  </property>
  <property fmtid="{D5CDD505-2E9C-101B-9397-08002B2CF9AE}" pid="36" name="FSC#VORARLBERGCFG@15.1700:BeforeSubmissionToAddresseesNoAddress">
    <vt:lpwstr/>
  </property>
  <property fmtid="{D5CDD505-2E9C-101B-9397-08002B2CF9AE}" pid="37" name="FSC#VORARLBERGCFG@15.1700:BeforeDispatchToAddresseesProvinceNoAddress">
    <vt:lpwstr/>
  </property>
  <property fmtid="{D5CDD505-2E9C-101B-9397-08002B2CF9AE}" pid="38" name="FSC#VORARLBERGCFG@15.1700:BeforeDispatchToAddresseesNoAddress">
    <vt:lpwstr/>
  </property>
  <property fmtid="{D5CDD505-2E9C-101B-9397-08002B2CF9AE}" pid="39" name="FSC#VORARLBERGCFG@15.1700:CopyToAddresseesProvinceNoAddress">
    <vt:lpwstr/>
  </property>
  <property fmtid="{D5CDD505-2E9C-101B-9397-08002B2CF9AE}" pid="40" name="FSC#VORARLBERGCFG@15.1700:CopyToAddresseesNoAddress">
    <vt:lpwstr/>
  </property>
  <property fmtid="{D5CDD505-2E9C-101B-9397-08002B2CF9AE}" pid="41" name="FSC#VORARLBERGCFG@15.1700:InformationAddresseesProvinceNoAddress">
    <vt:lpwstr/>
  </property>
  <property fmtid="{D5CDD505-2E9C-101B-9397-08002B2CF9AE}" pid="42" name="FSC#VORARLBERGCFG@15.1700:InformationAddresseesNoAddress">
    <vt:lpwstr/>
  </property>
  <property fmtid="{D5CDD505-2E9C-101B-9397-08002B2CF9AE}" pid="43" name="FSC#VORARLBERGCFG@15.1700:AddresseeNoAddressProvince">
    <vt:lpwstr/>
  </property>
  <property fmtid="{D5CDD505-2E9C-101B-9397-08002B2CF9AE}" pid="44" name="FSC#VORARLBERGCFG@15.1700:AddresseeNoAddress">
    <vt:lpwstr/>
  </property>
  <property fmtid="{D5CDD505-2E9C-101B-9397-08002B2CF9AE}" pid="45" name="FSC#VORARLBERGCFG@15.1700:PersonGroupSuperior10NoAddress">
    <vt:lpwstr/>
  </property>
  <property fmtid="{D5CDD505-2E9C-101B-9397-08002B2CF9AE}" pid="46" name="FSC#VORARLBERGCFG@15.1700:PersonGroupSuperior09NoAddress">
    <vt:lpwstr/>
  </property>
  <property fmtid="{D5CDD505-2E9C-101B-9397-08002B2CF9AE}" pid="47" name="FSC#VORARLBERGCFG@15.1700:PersonGroupSuperior08NoAddress">
    <vt:lpwstr/>
  </property>
  <property fmtid="{D5CDD505-2E9C-101B-9397-08002B2CF9AE}" pid="48" name="FSC#VORARLBERGCFG@15.1700:PersonGroupSuperior07NoAddress">
    <vt:lpwstr/>
  </property>
  <property fmtid="{D5CDD505-2E9C-101B-9397-08002B2CF9AE}" pid="49" name="FSC#VORARLBERGCFG@15.1700:PersonGroupSuperior06NoAddress">
    <vt:lpwstr/>
  </property>
  <property fmtid="{D5CDD505-2E9C-101B-9397-08002B2CF9AE}" pid="50" name="FSC#VORARLBERGCFG@15.1700:PersonGroupSuperior05NoAddress">
    <vt:lpwstr/>
  </property>
  <property fmtid="{D5CDD505-2E9C-101B-9397-08002B2CF9AE}" pid="51" name="FSC#VORARLBERGCFG@15.1700:PersonGroupSuperior04NoAddress">
    <vt:lpwstr/>
  </property>
  <property fmtid="{D5CDD505-2E9C-101B-9397-08002B2CF9AE}" pid="52" name="FSC#VORARLBERGCFG@15.1700:PersonGroupSuperior03NoAddress">
    <vt:lpwstr/>
  </property>
  <property fmtid="{D5CDD505-2E9C-101B-9397-08002B2CF9AE}" pid="53" name="FSC#VORARLBERGCFG@15.1700:PersonGroupSuperior02NoAddress">
    <vt:lpwstr/>
  </property>
  <property fmtid="{D5CDD505-2E9C-101B-9397-08002B2CF9AE}" pid="54" name="FSC#VORARLBERGCFG@15.1700:PersonGroupSuperior01NoAddress">
    <vt:lpwstr/>
  </property>
  <property fmtid="{D5CDD505-2E9C-101B-9397-08002B2CF9AE}" pid="55" name="FSC#VORARLBERGCFG@15.1700:PersonGroup10NoAddress">
    <vt:lpwstr/>
  </property>
  <property fmtid="{D5CDD505-2E9C-101B-9397-08002B2CF9AE}" pid="56" name="FSC#VORARLBERGCFG@15.1700:PersonGroup09NoAddress">
    <vt:lpwstr/>
  </property>
  <property fmtid="{D5CDD505-2E9C-101B-9397-08002B2CF9AE}" pid="57" name="FSC#VORARLBERGCFG@15.1700:PersonGroup08NoAddress">
    <vt:lpwstr/>
  </property>
  <property fmtid="{D5CDD505-2E9C-101B-9397-08002B2CF9AE}" pid="58" name="FSC#VORARLBERGCFG@15.1700:PersonGroup07NoAddress">
    <vt:lpwstr/>
  </property>
  <property fmtid="{D5CDD505-2E9C-101B-9397-08002B2CF9AE}" pid="59" name="FSC#VORARLBERGCFG@15.1700:PersonGroup06NoAddress">
    <vt:lpwstr/>
  </property>
  <property fmtid="{D5CDD505-2E9C-101B-9397-08002B2CF9AE}" pid="60" name="FSC#VORARLBERGCFG@15.1700:PersonGroup05NoAddress">
    <vt:lpwstr/>
  </property>
  <property fmtid="{D5CDD505-2E9C-101B-9397-08002B2CF9AE}" pid="61" name="FSC#VORARLBERGCFG@15.1700:PersonGroup04NoAddress">
    <vt:lpwstr/>
  </property>
  <property fmtid="{D5CDD505-2E9C-101B-9397-08002B2CF9AE}" pid="62" name="FSC#VORARLBERGCFG@15.1700:PersonGroup03NoAddress">
    <vt:lpwstr/>
  </property>
  <property fmtid="{D5CDD505-2E9C-101B-9397-08002B2CF9AE}" pid="63" name="FSC#VORARLBERGCFG@15.1700:PersonGroup02NoAddress">
    <vt:lpwstr/>
  </property>
  <property fmtid="{D5CDD505-2E9C-101B-9397-08002B2CF9AE}" pid="64" name="FSC#VORARLBERGCFG@15.1700:PersonGroup01NoAddress">
    <vt:lpwstr/>
  </property>
  <property fmtid="{D5CDD505-2E9C-101B-9397-08002B2CF9AE}" pid="65" name="FSC#COOELAK@1.1001:replyreference">
    <vt:lpwstr/>
  </property>
  <property fmtid="{D5CDD505-2E9C-101B-9397-08002B2CF9AE}" pid="66" name="FSC#VORARLBERGCFG@15.1700:BusinessData30">
    <vt:lpwstr/>
  </property>
  <property fmtid="{D5CDD505-2E9C-101B-9397-08002B2CF9AE}" pid="67" name="FSC#VORARLBERGCFG@15.1700:BusinessData29">
    <vt:lpwstr/>
  </property>
  <property fmtid="{D5CDD505-2E9C-101B-9397-08002B2CF9AE}" pid="68" name="FSC#VORARLBERGCFG@15.1700:BusinessData28">
    <vt:lpwstr/>
  </property>
  <property fmtid="{D5CDD505-2E9C-101B-9397-08002B2CF9AE}" pid="69" name="FSC#VORARLBERGCFG@15.1700:BusinessData27">
    <vt:lpwstr/>
  </property>
  <property fmtid="{D5CDD505-2E9C-101B-9397-08002B2CF9AE}" pid="70" name="FSC#VORARLBERGCFG@15.1700:BusinessData26">
    <vt:lpwstr/>
  </property>
  <property fmtid="{D5CDD505-2E9C-101B-9397-08002B2CF9AE}" pid="71" name="FSC#VORARLBERGCFG@15.1700:BusinessData25">
    <vt:lpwstr/>
  </property>
  <property fmtid="{D5CDD505-2E9C-101B-9397-08002B2CF9AE}" pid="72" name="FSC#VORARLBERGCFG@15.1700:BusinessData24">
    <vt:lpwstr/>
  </property>
  <property fmtid="{D5CDD505-2E9C-101B-9397-08002B2CF9AE}" pid="73" name="FSC#VORARLBERGCFG@15.1700:BusinessData23">
    <vt:lpwstr/>
  </property>
  <property fmtid="{D5CDD505-2E9C-101B-9397-08002B2CF9AE}" pid="74" name="FSC#VORARLBERGCFG@15.1700:BusinessData22">
    <vt:lpwstr/>
  </property>
  <property fmtid="{D5CDD505-2E9C-101B-9397-08002B2CF9AE}" pid="75" name="FSC#VORARLBERGCFG@15.1700:BusinessData21">
    <vt:lpwstr/>
  </property>
  <property fmtid="{D5CDD505-2E9C-101B-9397-08002B2CF9AE}" pid="76" name="FSC#VORARLBERGCFG@15.1700:BusinessData20">
    <vt:lpwstr/>
  </property>
  <property fmtid="{D5CDD505-2E9C-101B-9397-08002B2CF9AE}" pid="77" name="FSC#VORARLBERGCFG@15.1700:BusinessData19">
    <vt:lpwstr/>
  </property>
  <property fmtid="{D5CDD505-2E9C-101B-9397-08002B2CF9AE}" pid="78" name="FSC#VORARLBERGCFG@15.1700:BusinessData18">
    <vt:lpwstr/>
  </property>
  <property fmtid="{D5CDD505-2E9C-101B-9397-08002B2CF9AE}" pid="79" name="FSC#VORARLBERGCFG@15.1700:BusinessData17">
    <vt:lpwstr/>
  </property>
  <property fmtid="{D5CDD505-2E9C-101B-9397-08002B2CF9AE}" pid="80" name="FSC#VORARLBERGCFG@15.1700:BusinessData16">
    <vt:lpwstr/>
  </property>
  <property fmtid="{D5CDD505-2E9C-101B-9397-08002B2CF9AE}" pid="81" name="FSC#VORARLBERGCFG@15.1700:BusinessData15">
    <vt:lpwstr/>
  </property>
  <property fmtid="{D5CDD505-2E9C-101B-9397-08002B2CF9AE}" pid="82" name="FSC#VORARLBERGCFG@15.1700:BusinessData14">
    <vt:lpwstr/>
  </property>
  <property fmtid="{D5CDD505-2E9C-101B-9397-08002B2CF9AE}" pid="83" name="FSC#VORARLBERGCFG@15.1700:BusinessData13">
    <vt:lpwstr/>
  </property>
  <property fmtid="{D5CDD505-2E9C-101B-9397-08002B2CF9AE}" pid="84" name="FSC#VORARLBERGCFG@15.1700:BusinessData12">
    <vt:lpwstr/>
  </property>
  <property fmtid="{D5CDD505-2E9C-101B-9397-08002B2CF9AE}" pid="85" name="FSC#VORARLBERGCFG@15.1700:BusinessData11">
    <vt:lpwstr/>
  </property>
  <property fmtid="{D5CDD505-2E9C-101B-9397-08002B2CF9AE}" pid="86" name="FSC#VORARLBERGCFG@15.1700:RoleFunction">
    <vt:lpwstr/>
  </property>
  <property fmtid="{D5CDD505-2E9C-101B-9397-08002B2CF9AE}" pid="87" name="FSC#VORARLBERGCFG@15.1700:SubFileForeignDate">
    <vt:lpwstr/>
  </property>
  <property fmtid="{D5CDD505-2E9C-101B-9397-08002B2CF9AE}" pid="88" name="FSC#VORARLBERGCFG@15.1700:DepartmentHousenumberOnly">
    <vt:lpwstr/>
  </property>
  <property fmtid="{D5CDD505-2E9C-101B-9397-08002B2CF9AE}" pid="89" name="FSC#VORARLBERGCFG@15.1700:LocationParcelNumbers">
    <vt:lpwstr/>
  </property>
  <property fmtid="{D5CDD505-2E9C-101B-9397-08002B2CF9AE}" pid="90" name="FSC#COOELAK@1.1001:ObjectAddressees">
    <vt:lpwstr/>
  </property>
  <property fmtid="{D5CDD505-2E9C-101B-9397-08002B2CF9AE}" pid="91" name="FSC#CCAPRECONFIG@15.1001:Additional5">
    <vt:lpwstr/>
  </property>
  <property fmtid="{D5CDD505-2E9C-101B-9397-08002B2CF9AE}" pid="92" name="FSC#CCAPRECONFIG@15.1001:Additional4">
    <vt:lpwstr/>
  </property>
  <property fmtid="{D5CDD505-2E9C-101B-9397-08002B2CF9AE}" pid="93" name="FSC#CCAPRECONFIG@15.1001:Additional3">
    <vt:lpwstr/>
  </property>
  <property fmtid="{D5CDD505-2E9C-101B-9397-08002B2CF9AE}" pid="94" name="FSC#CCAPRECONFIG@15.1001:Additional2">
    <vt:lpwstr/>
  </property>
  <property fmtid="{D5CDD505-2E9C-101B-9397-08002B2CF9AE}" pid="95" name="FSC#CCAPRECONFIG@15.1001:Additional1">
    <vt:lpwstr/>
  </property>
  <property fmtid="{D5CDD505-2E9C-101B-9397-08002B2CF9AE}" pid="96" name="FSC#VORARLBERGCFG@15.1700:AddrAttachments">
    <vt:lpwstr/>
  </property>
  <property fmtid="{D5CDD505-2E9C-101B-9397-08002B2CF9AE}" pid="97" name="FSC#VORARLBERGCFG@15.1700:DepartmentPhone">
    <vt:lpwstr/>
  </property>
  <property fmtid="{D5CDD505-2E9C-101B-9397-08002B2CF9AE}" pid="98" name="FSC#VORARLBERGCFG@15.1700:AddrPostalAddressSingleLineRS">
    <vt:lpwstr/>
  </property>
  <property fmtid="{D5CDD505-2E9C-101B-9397-08002B2CF9AE}" pid="99" name="FSC#VORARLBERGCFG@15.1700:AddrPostalAddressRS">
    <vt:lpwstr/>
  </property>
  <property fmtid="{D5CDD505-2E9C-101B-9397-08002B2CF9AE}" pid="100" name="FSC#VORARLBERGCFG@15.1700:SubfilecollectionReference">
    <vt:lpwstr>IIa-360.00-7/2019-4</vt:lpwstr>
  </property>
  <property fmtid="{D5CDD505-2E9C-101B-9397-08002B2CF9AE}" pid="101" name="FSC#VORARLBERGCFG@15.1700:SenderPLZOrt">
    <vt:lpwstr>6900 Bregenz</vt:lpwstr>
  </property>
  <property fmtid="{D5CDD505-2E9C-101B-9397-08002B2CF9AE}" pid="102" name="FSC#VORARLBERGCFG@15.1700:DepartmentDoor">
    <vt:lpwstr/>
  </property>
  <property fmtid="{D5CDD505-2E9C-101B-9397-08002B2CF9AE}" pid="103" name="FSC#VORARLBERGCFG@15.1700:DepartmentFloor">
    <vt:lpwstr/>
  </property>
  <property fmtid="{D5CDD505-2E9C-101B-9397-08002B2CF9AE}" pid="104" name="FSC#VORARLBERGCFG@15.1700:DepartmentHouseSubnumber">
    <vt:lpwstr/>
  </property>
  <property fmtid="{D5CDD505-2E9C-101B-9397-08002B2CF9AE}" pid="105" name="FSC#VORARLBERGCFG@15.1700:AgentMobile">
    <vt:lpwstr/>
  </property>
  <property fmtid="{D5CDD505-2E9C-101B-9397-08002B2CF9AE}" pid="106" name="FSC#VORARLBERGCFG@15.1700:PersonGroupSuperior10">
    <vt:lpwstr/>
  </property>
  <property fmtid="{D5CDD505-2E9C-101B-9397-08002B2CF9AE}" pid="107" name="FSC#VORARLBERGCFG@15.1700:PersonGroupSuperior09">
    <vt:lpwstr/>
  </property>
  <property fmtid="{D5CDD505-2E9C-101B-9397-08002B2CF9AE}" pid="108" name="FSC#VORARLBERGCFG@15.1700:PersonGroupSuperior08">
    <vt:lpwstr/>
  </property>
  <property fmtid="{D5CDD505-2E9C-101B-9397-08002B2CF9AE}" pid="109" name="FSC#VORARLBERGCFG@15.1700:PersonGroupSuperior07">
    <vt:lpwstr/>
  </property>
  <property fmtid="{D5CDD505-2E9C-101B-9397-08002B2CF9AE}" pid="110" name="FSC#VORARLBERGCFG@15.1700:PersonGroupSuperior06">
    <vt:lpwstr/>
  </property>
  <property fmtid="{D5CDD505-2E9C-101B-9397-08002B2CF9AE}" pid="111" name="FSC#VORARLBERGCFG@15.1700:PersonGroupSuperior05">
    <vt:lpwstr/>
  </property>
  <property fmtid="{D5CDD505-2E9C-101B-9397-08002B2CF9AE}" pid="112" name="FSC#VORARLBERGCFG@15.1700:PersonGroupSuperior04">
    <vt:lpwstr/>
  </property>
  <property fmtid="{D5CDD505-2E9C-101B-9397-08002B2CF9AE}" pid="113" name="FSC#VORARLBERGCFG@15.1700:PersonGroupSuperior03">
    <vt:lpwstr/>
  </property>
  <property fmtid="{D5CDD505-2E9C-101B-9397-08002B2CF9AE}" pid="114" name="FSC#VORARLBERGCFG@15.1700:PersonGroupSuperior02">
    <vt:lpwstr/>
  </property>
  <property fmtid="{D5CDD505-2E9C-101B-9397-08002B2CF9AE}" pid="115" name="FSC#VORARLBERGCFG@15.1700:PersonGroupSuperior01">
    <vt:lpwstr/>
  </property>
  <property fmtid="{D5CDD505-2E9C-101B-9397-08002B2CF9AE}" pid="116" name="FSC#VORARLBERGCFG@15.1700:AddrSalutationExProvince">
    <vt:lpwstr>Sehr geehrte Damen und Herren</vt:lpwstr>
  </property>
  <property fmtid="{D5CDD505-2E9C-101B-9397-08002B2CF9AE}" pid="117" name="COO$NOPARSEFILE">
    <vt:lpwstr/>
  </property>
  <property fmtid="{D5CDD505-2E9C-101B-9397-08002B2CF9AE}" pid="118" name="FSC$NOPARSEFILE">
    <vt:lpwstr/>
  </property>
  <property fmtid="{D5CDD505-2E9C-101B-9397-08002B2CF9AE}" pid="119" name="COO$NOUSEREXPRESSIONS">
    <vt:lpwstr/>
  </property>
  <property fmtid="{D5CDD505-2E9C-101B-9397-08002B2CF9AE}" pid="120" name="FSC$NOUSEREXPRESSIONS">
    <vt:lpwstr/>
  </property>
  <property fmtid="{D5CDD505-2E9C-101B-9397-08002B2CF9AE}" pid="121" name="COO$NOVIRTUALATTRS">
    <vt:lpwstr/>
  </property>
  <property fmtid="{D5CDD505-2E9C-101B-9397-08002B2CF9AE}" pid="122" name="FSC$NOVIRTUALATTRS">
    <vt:lpwstr/>
  </property>
  <property fmtid="{D5CDD505-2E9C-101B-9397-08002B2CF9AE}" pid="123" name="FSC#VORARLBERGCFG@15.1700:AddrSalutation">
    <vt:lpwstr/>
  </property>
  <property fmtid="{D5CDD505-2E9C-101B-9397-08002B2CF9AE}" pid="124" name="FSC#VORARLBERGCFG@15.1700:AddrSalutationEx">
    <vt:lpwstr>Sehr geehrte Damen und Herren!</vt:lpwstr>
  </property>
  <property fmtid="{D5CDD505-2E9C-101B-9397-08002B2CF9AE}" pid="125" name="FSC#VORARLBERGCFG@15.1700:AddrTitle">
    <vt:lpwstr/>
  </property>
  <property fmtid="{D5CDD505-2E9C-101B-9397-08002B2CF9AE}" pid="126" name="FSC#VORARLBERGCFG@15.1700:AddrPostTitle">
    <vt:lpwstr/>
  </property>
  <property fmtid="{D5CDD505-2E9C-101B-9397-08002B2CF9AE}" pid="127" name="FSC#VORARLBERGCFG@15.1700:AddrFirstName">
    <vt:lpwstr/>
  </property>
  <property fmtid="{D5CDD505-2E9C-101B-9397-08002B2CF9AE}" pid="128" name="FSC#VORARLBERGCFG@15.1700:AddrSurName">
    <vt:lpwstr/>
  </property>
  <property fmtid="{D5CDD505-2E9C-101B-9397-08002B2CF9AE}" pid="129" name="FSC#VORARLBERGCFG@15.1700:Addrco">
    <vt:lpwstr/>
  </property>
  <property fmtid="{D5CDD505-2E9C-101B-9397-08002B2CF9AE}" pid="130" name="FSC#VORARLBERGCFG@15.1700:AddrGender">
    <vt:lpwstr/>
  </property>
  <property fmtid="{D5CDD505-2E9C-101B-9397-08002B2CF9AE}" pid="131" name="FSC#VORARLBERGCFG@15.1700:AddrStreet">
    <vt:lpwstr/>
  </property>
  <property fmtid="{D5CDD505-2E9C-101B-9397-08002B2CF9AE}" pid="132" name="FSC#VORARLBERGCFG@15.1700:AddrHouseNumber">
    <vt:lpwstr/>
  </property>
  <property fmtid="{D5CDD505-2E9C-101B-9397-08002B2CF9AE}" pid="133" name="FSC#VORARLBERGCFG@15.1700:AddrFloor">
    <vt:lpwstr/>
  </property>
  <property fmtid="{D5CDD505-2E9C-101B-9397-08002B2CF9AE}" pid="134" name="FSC#VORARLBERGCFG@15.1700:AddrDoor">
    <vt:lpwstr/>
  </property>
  <property fmtid="{D5CDD505-2E9C-101B-9397-08002B2CF9AE}" pid="135" name="FSC#VORARLBERGCFG@15.1700:AddrPostbox">
    <vt:lpwstr/>
  </property>
  <property fmtid="{D5CDD505-2E9C-101B-9397-08002B2CF9AE}" pid="136" name="FSC#VORARLBERGCFG@15.1700:AddrZipCode">
    <vt:lpwstr/>
  </property>
  <property fmtid="{D5CDD505-2E9C-101B-9397-08002B2CF9AE}" pid="137" name="FSC#VORARLBERGCFG@15.1700:AddrCity">
    <vt:lpwstr/>
  </property>
  <property fmtid="{D5CDD505-2E9C-101B-9397-08002B2CF9AE}" pid="138" name="FSC#VORARLBERGCFG@15.1700:AddrCountry">
    <vt:lpwstr/>
  </property>
  <property fmtid="{D5CDD505-2E9C-101B-9397-08002B2CF9AE}" pid="139" name="FSC#VORARLBERGCFG@15.1700:AddrEMail">
    <vt:lpwstr/>
  </property>
  <property fmtid="{D5CDD505-2E9C-101B-9397-08002B2CF9AE}" pid="140" name="FSC#VORARLBERGCFG@15.1700:AddrPostalAddress">
    <vt:lpwstr/>
  </property>
  <property fmtid="{D5CDD505-2E9C-101B-9397-08002B2CF9AE}" pid="141" name="FSC#VORARLBERGCFG@15.1700:AddrPostalAddressProvince">
    <vt:lpwstr/>
  </property>
  <property fmtid="{D5CDD505-2E9C-101B-9397-08002B2CF9AE}" pid="142" name="FSC#VORARLBERGCFG@15.1700:AddrPostalAddressSingleLine">
    <vt:lpwstr/>
  </property>
  <property fmtid="{D5CDD505-2E9C-101B-9397-08002B2CF9AE}" pid="143" name="FSC#VORARLBERGCFG@15.1700:AddrFax">
    <vt:lpwstr/>
  </property>
  <property fmtid="{D5CDD505-2E9C-101B-9397-08002B2CF9AE}" pid="144" name="FSC#VORARLBERGCFG@15.1700:AddrOrgName">
    <vt:lpwstr/>
  </property>
  <property fmtid="{D5CDD505-2E9C-101B-9397-08002B2CF9AE}" pid="145" name="FSC#VORARLBERGCFG@15.1700:AddrOrgShortName">
    <vt:lpwstr/>
  </property>
  <property fmtid="{D5CDD505-2E9C-101B-9397-08002B2CF9AE}" pid="146" name="FSC#VORARLBERGCFG@15.1700:AddrRemarks">
    <vt:lpwstr/>
  </property>
  <property fmtid="{D5CDD505-2E9C-101B-9397-08002B2CF9AE}" pid="147" name="FSC#VORARLBERGCFG@15.1700:AddrOrgNameAddOn1">
    <vt:lpwstr/>
  </property>
  <property fmtid="{D5CDD505-2E9C-101B-9397-08002B2CF9AE}" pid="148" name="FSC#VORARLBERGCFG@15.1700:AddrOrgNameAddOn2">
    <vt:lpwstr/>
  </property>
  <property fmtid="{D5CDD505-2E9C-101B-9397-08002B2CF9AE}" pid="149" name="FSC#VORARLBERGCFG@15.1700:AddrTransmissionMedia">
    <vt:lpwstr/>
  </property>
  <property fmtid="{D5CDD505-2E9C-101B-9397-08002B2CF9AE}" pid="150" name="FSC#VORARLBERGCFG@15.1700:AddrReturnReceiptBarCode">
    <vt:lpwstr/>
  </property>
  <property fmtid="{D5CDD505-2E9C-101B-9397-08002B2CF9AE}" pid="151" name="FSC#VORARLBERGCFG@15.1700:ReceivedAt">
    <vt:lpwstr>05.02.2024</vt:lpwstr>
  </property>
  <property fmtid="{D5CDD505-2E9C-101B-9397-08002B2CF9AE}" pid="152" name="FSC#VORARLBERGCFG@15.1700:PostMarkDate">
    <vt:lpwstr/>
  </property>
  <property fmtid="{D5CDD505-2E9C-101B-9397-08002B2CF9AE}" pid="153" name="FSC#VORARLBERGCFG@15.1700:RequesterType">
    <vt:lpwstr/>
  </property>
  <property fmtid="{D5CDD505-2E9C-101B-9397-08002B2CF9AE}" pid="154" name="FSC#VORARLBERGCFG@15.1700:Requester">
    <vt:lpwstr/>
  </property>
  <property fmtid="{D5CDD505-2E9C-101B-9397-08002B2CF9AE}" pid="155" name="FSC#VORARLBERGCFG@15.1700:Vendee">
    <vt:lpwstr/>
  </property>
  <property fmtid="{D5CDD505-2E9C-101B-9397-08002B2CF9AE}" pid="156" name="FSC#VORARLBERGCFG@15.1700:Vendor">
    <vt:lpwstr/>
  </property>
  <property fmtid="{D5CDD505-2E9C-101B-9397-08002B2CF9AE}" pid="157" name="FSC#VORARLBERGCFG@15.1700:LandOwner">
    <vt:lpwstr/>
  </property>
  <property fmtid="{D5CDD505-2E9C-101B-9397-08002B2CF9AE}" pid="158" name="FSC#VORARLBERGCFG@15.1700:Beneficiary">
    <vt:lpwstr/>
  </property>
  <property fmtid="{D5CDD505-2E9C-101B-9397-08002B2CF9AE}" pid="159" name="FSC#VORARLBERGCFG@15.1700:Leaser">
    <vt:lpwstr/>
  </property>
  <property fmtid="{D5CDD505-2E9C-101B-9397-08002B2CF9AE}" pid="160" name="FSC#VORARLBERGCFG@15.1700:Landlord">
    <vt:lpwstr/>
  </property>
  <property fmtid="{D5CDD505-2E9C-101B-9397-08002B2CF9AE}" pid="161" name="FSC#VORARLBERGCFG@15.1700:Servitude">
    <vt:lpwstr/>
  </property>
  <property fmtid="{D5CDD505-2E9C-101B-9397-08002B2CF9AE}" pid="162" name="FSC#VORARLBERGCFG@15.1700:PersonGroup01">
    <vt:lpwstr/>
  </property>
  <property fmtid="{D5CDD505-2E9C-101B-9397-08002B2CF9AE}" pid="163" name="FSC#VORARLBERGCFG@15.1700:PersonGroup02">
    <vt:lpwstr/>
  </property>
  <property fmtid="{D5CDD505-2E9C-101B-9397-08002B2CF9AE}" pid="164" name="FSC#VORARLBERGCFG@15.1700:PersonGroup03">
    <vt:lpwstr/>
  </property>
  <property fmtid="{D5CDD505-2E9C-101B-9397-08002B2CF9AE}" pid="165" name="FSC#VORARLBERGCFG@15.1700:PersonGroup04">
    <vt:lpwstr/>
  </property>
  <property fmtid="{D5CDD505-2E9C-101B-9397-08002B2CF9AE}" pid="166" name="FSC#VORARLBERGCFG@15.1700:PersonGroup05">
    <vt:lpwstr/>
  </property>
  <property fmtid="{D5CDD505-2E9C-101B-9397-08002B2CF9AE}" pid="167" name="FSC#VORARLBERGCFG@15.1700:PersonGroup06">
    <vt:lpwstr/>
  </property>
  <property fmtid="{D5CDD505-2E9C-101B-9397-08002B2CF9AE}" pid="168" name="FSC#VORARLBERGCFG@15.1700:PersonGroup07">
    <vt:lpwstr/>
  </property>
  <property fmtid="{D5CDD505-2E9C-101B-9397-08002B2CF9AE}" pid="169" name="FSC#VORARLBERGCFG@15.1700:PersonGroup08">
    <vt:lpwstr/>
  </property>
  <property fmtid="{D5CDD505-2E9C-101B-9397-08002B2CF9AE}" pid="170" name="FSC#VORARLBERGCFG@15.1700:PersonGroup09">
    <vt:lpwstr/>
  </property>
  <property fmtid="{D5CDD505-2E9C-101B-9397-08002B2CF9AE}" pid="171" name="FSC#VORARLBERGCFG@15.1700:PersonGroup10">
    <vt:lpwstr/>
  </property>
  <property fmtid="{D5CDD505-2E9C-101B-9397-08002B2CF9AE}" pid="172" name="FSC#VORARLBERGCFG@15.1700:Location">
    <vt:lpwstr/>
  </property>
  <property fmtid="{D5CDD505-2E9C-101B-9397-08002B2CF9AE}" pid="173" name="FSC#VORARLBERGCFG@15.1700:ContractObject">
    <vt:lpwstr/>
  </property>
  <property fmtid="{D5CDD505-2E9C-101B-9397-08002B2CF9AE}" pid="174" name="FSC#VORARLBERGCFG@15.1700:Addition">
    <vt:lpwstr/>
  </property>
  <property fmtid="{D5CDD505-2E9C-101B-9397-08002B2CF9AE}" pid="175" name="FSC#VORARLBERGCFG@15.1700:Loss">
    <vt:lpwstr/>
  </property>
  <property fmtid="{D5CDD505-2E9C-101B-9397-08002B2CF9AE}" pid="176" name="FSC#VORARLBERGCFG@15.1700:AdditionChargeNumber">
    <vt:lpwstr/>
  </property>
  <property fmtid="{D5CDD505-2E9C-101B-9397-08002B2CF9AE}" pid="177" name="FSC#VORARLBERGCFG@15.1700:AdditionJournalNumber">
    <vt:lpwstr/>
  </property>
  <property fmtid="{D5CDD505-2E9C-101B-9397-08002B2CF9AE}" pid="178" name="FSC#VORARLBERGCFG@15.1700:AdditionSize">
    <vt:lpwstr/>
  </property>
  <property fmtid="{D5CDD505-2E9C-101B-9397-08002B2CF9AE}" pid="179" name="FSC#VORARLBERGCFG@15.1700:AdditionPartCounter">
    <vt:lpwstr/>
  </property>
  <property fmtid="{D5CDD505-2E9C-101B-9397-08002B2CF9AE}" pid="180" name="FSC#VORARLBERGCFG@15.1700:AdditionPartDenominator">
    <vt:lpwstr/>
  </property>
  <property fmtid="{D5CDD505-2E9C-101B-9397-08002B2CF9AE}" pid="181" name="FSC#VORARLBERGCFG@15.1700:LossChargeNumber">
    <vt:lpwstr/>
  </property>
  <property fmtid="{D5CDD505-2E9C-101B-9397-08002B2CF9AE}" pid="182" name="FSC#VORARLBERGCFG@15.1700:LossJournalNumber">
    <vt:lpwstr/>
  </property>
  <property fmtid="{D5CDD505-2E9C-101B-9397-08002B2CF9AE}" pid="183" name="FSC#VORARLBERGCFG@15.1700:LossSize">
    <vt:lpwstr/>
  </property>
  <property fmtid="{D5CDD505-2E9C-101B-9397-08002B2CF9AE}" pid="184" name="FSC#VORARLBERGCFG@15.1700:LossPartCounter">
    <vt:lpwstr/>
  </property>
  <property fmtid="{D5CDD505-2E9C-101B-9397-08002B2CF9AE}" pid="185" name="FSC#VORARLBERGCFG@15.1700:LossPartDenominator">
    <vt:lpwstr/>
  </property>
  <property fmtid="{D5CDD505-2E9C-101B-9397-08002B2CF9AE}" pid="186" name="FSC#VORARLBERGCFG@15.1700:LocationGroup01">
    <vt:lpwstr/>
  </property>
  <property fmtid="{D5CDD505-2E9C-101B-9397-08002B2CF9AE}" pid="187" name="FSC#VORARLBERGCFG@15.1700:LocationGroup02">
    <vt:lpwstr/>
  </property>
  <property fmtid="{D5CDD505-2E9C-101B-9397-08002B2CF9AE}" pid="188" name="FSC#VORARLBERGCFG@15.1700:LocationGroup03">
    <vt:lpwstr/>
  </property>
  <property fmtid="{D5CDD505-2E9C-101B-9397-08002B2CF9AE}" pid="189" name="FSC#VORARLBERGCFG@15.1700:LocationGroup04">
    <vt:lpwstr/>
  </property>
  <property fmtid="{D5CDD505-2E9C-101B-9397-08002B2CF9AE}" pid="190" name="FSC#VORARLBERGCFG@15.1700:LocationGroup05">
    <vt:lpwstr/>
  </property>
  <property fmtid="{D5CDD505-2E9C-101B-9397-08002B2CF9AE}" pid="191" name="FSC#VORARLBERGCFG@15.1700:LocationGroup06">
    <vt:lpwstr/>
  </property>
  <property fmtid="{D5CDD505-2E9C-101B-9397-08002B2CF9AE}" pid="192" name="FSC#VORARLBERGCFG@15.1700:LocationGroup07">
    <vt:lpwstr/>
  </property>
  <property fmtid="{D5CDD505-2E9C-101B-9397-08002B2CF9AE}" pid="193" name="FSC#VORARLBERGCFG@15.1700:LocationGroup08">
    <vt:lpwstr/>
  </property>
  <property fmtid="{D5CDD505-2E9C-101B-9397-08002B2CF9AE}" pid="194" name="FSC#VORARLBERGCFG@15.1700:LocationGroup09">
    <vt:lpwstr/>
  </property>
  <property fmtid="{D5CDD505-2E9C-101B-9397-08002B2CF9AE}" pid="195" name="FSC#VORARLBERGCFG@15.1700:LocationGroup10">
    <vt:lpwstr/>
  </property>
  <property fmtid="{D5CDD505-2E9C-101B-9397-08002B2CF9AE}" pid="196" name="FSC#VORARLBERGCFG@15.1700:LocationAddress01">
    <vt:lpwstr/>
  </property>
  <property fmtid="{D5CDD505-2E9C-101B-9397-08002B2CF9AE}" pid="197" name="FSC#VORARLBERGCFG@15.1700:LocationAddress02">
    <vt:lpwstr/>
  </property>
  <property fmtid="{D5CDD505-2E9C-101B-9397-08002B2CF9AE}" pid="198" name="FSC#VORARLBERGCFG@15.1700:LocationAddress03">
    <vt:lpwstr/>
  </property>
  <property fmtid="{D5CDD505-2E9C-101B-9397-08002B2CF9AE}" pid="199" name="FSC#VORARLBERGCFG@15.1700:LocationAddress04">
    <vt:lpwstr/>
  </property>
  <property fmtid="{D5CDD505-2E9C-101B-9397-08002B2CF9AE}" pid="200" name="FSC#VORARLBERGCFG@15.1700:LocationAddress05">
    <vt:lpwstr/>
  </property>
  <property fmtid="{D5CDD505-2E9C-101B-9397-08002B2CF9AE}" pid="201" name="FSC#VORARLBERGCFG@15.1700:LocationAddress06">
    <vt:lpwstr/>
  </property>
  <property fmtid="{D5CDD505-2E9C-101B-9397-08002B2CF9AE}" pid="202" name="FSC#VORARLBERGCFG@15.1700:LocationAddress07">
    <vt:lpwstr/>
  </property>
  <property fmtid="{D5CDD505-2E9C-101B-9397-08002B2CF9AE}" pid="203" name="FSC#VORARLBERGCFG@15.1700:LocationAddress08">
    <vt:lpwstr/>
  </property>
  <property fmtid="{D5CDD505-2E9C-101B-9397-08002B2CF9AE}" pid="204" name="FSC#VORARLBERGCFG@15.1700:LocationAddress09">
    <vt:lpwstr/>
  </property>
  <property fmtid="{D5CDD505-2E9C-101B-9397-08002B2CF9AE}" pid="205" name="FSC#VORARLBERGCFG@15.1700:LocationAddress10">
    <vt:lpwstr/>
  </property>
  <property fmtid="{D5CDD505-2E9C-101B-9397-08002B2CF9AE}" pid="206" name="FSC#VORARLBERGCFG@15.1700:Addressee">
    <vt:lpwstr/>
  </property>
  <property fmtid="{D5CDD505-2E9C-101B-9397-08002B2CF9AE}" pid="207" name="FSC#VORARLBERGCFG@15.1700:AddresseeProvince">
    <vt:lpwstr/>
  </property>
  <property fmtid="{D5CDD505-2E9C-101B-9397-08002B2CF9AE}" pid="208" name="FSC#VORARLBERGCFG@15.1700:InformationAddressees">
    <vt:lpwstr/>
  </property>
  <property fmtid="{D5CDD505-2E9C-101B-9397-08002B2CF9AE}" pid="209" name="FSC#VORARLBERGCFG@15.1700:InformationAddresseesProvince">
    <vt:lpwstr/>
  </property>
  <property fmtid="{D5CDD505-2E9C-101B-9397-08002B2CF9AE}" pid="210" name="FSC#VORARLBERGCFG@15.1700:CopyToAddressees">
    <vt:lpwstr/>
  </property>
  <property fmtid="{D5CDD505-2E9C-101B-9397-08002B2CF9AE}" pid="211" name="FSC#VORARLBERGCFG@15.1700:CopyToAddresseesProvince">
    <vt:lpwstr/>
  </property>
  <property fmtid="{D5CDD505-2E9C-101B-9397-08002B2CF9AE}" pid="212" name="FSC#VORARLBERGCFG@15.1700:BeforeDispatchToAddressees">
    <vt:lpwstr/>
  </property>
  <property fmtid="{D5CDD505-2E9C-101B-9397-08002B2CF9AE}" pid="213" name="FSC#VORARLBERGCFG@15.1700:BeforeDispatchToAddresseesProvince">
    <vt:lpwstr/>
  </property>
  <property fmtid="{D5CDD505-2E9C-101B-9397-08002B2CF9AE}" pid="214" name="FSC#VORARLBERGCFG@15.1700:BeforeSubmissionToAddressees">
    <vt:lpwstr/>
  </property>
  <property fmtid="{D5CDD505-2E9C-101B-9397-08002B2CF9AE}" pid="215" name="FSC#VORARLBERGCFG@15.1700:BeforeSubmissionToAddresseesProvince">
    <vt:lpwstr/>
  </property>
  <property fmtid="{D5CDD505-2E9C-101B-9397-08002B2CF9AE}" pid="216" name="FSC#VORARLBERGCFG@15.1700:SenderRSaRSb">
    <vt:lpwstr>Amt der Vorarlberger Landesregierung_x000d_
Römerstraße 15_x000d_
6900 Bregenz_x000d_
</vt:lpwstr>
  </property>
  <property fmtid="{D5CDD505-2E9C-101B-9397-08002B2CF9AE}" pid="217" name="FSC#VOKADDR@100.7901:Anrede">
    <vt:lpwstr/>
  </property>
  <property fmtid="{D5CDD505-2E9C-101B-9397-08002B2CF9AE}" pid="218" name="FSC#VOKADDR@100.7901:Funktionstitel">
    <vt:lpwstr/>
  </property>
  <property fmtid="{D5CDD505-2E9C-101B-9397-08002B2CF9AE}" pid="219" name="FSC#VOKADDR@100.7901:AkadTitel">
    <vt:lpwstr/>
  </property>
  <property fmtid="{D5CDD505-2E9C-101B-9397-08002B2CF9AE}" pid="220" name="FSC#VORARLBERGCFG@15.1700:OrginatorPostTitle">
    <vt:lpwstr/>
  </property>
  <property fmtid="{D5CDD505-2E9C-101B-9397-08002B2CF9AE}" pid="221" name="FSC#VOKADDR@100.7901:Vorname">
    <vt:lpwstr/>
  </property>
  <property fmtid="{D5CDD505-2E9C-101B-9397-08002B2CF9AE}" pid="222" name="FSC#VOKADDR@100.7901:Zuname">
    <vt:lpwstr/>
  </property>
  <property fmtid="{D5CDD505-2E9C-101B-9397-08002B2CF9AE}" pid="223" name="FSC#VOKADDR@100.7901:Strasse">
    <vt:lpwstr/>
  </property>
  <property fmtid="{D5CDD505-2E9C-101B-9397-08002B2CF9AE}" pid="224" name="FSC#VOKADDR@100.7901:Plz">
    <vt:lpwstr/>
  </property>
  <property fmtid="{D5CDD505-2E9C-101B-9397-08002B2CF9AE}" pid="225" name="FSC#VOKADDR@100.7901:Ort">
    <vt:lpwstr/>
  </property>
  <property fmtid="{D5CDD505-2E9C-101B-9397-08002B2CF9AE}" pid="226" name="FSC#VOKADDR@100.7901:Staat">
    <vt:lpwstr/>
  </property>
  <property fmtid="{D5CDD505-2E9C-101B-9397-08002B2CF9AE}" pid="227" name="FSC#VOKADDR@100.7901:Bundesland">
    <vt:lpwstr/>
  </property>
  <property fmtid="{D5CDD505-2E9C-101B-9397-08002B2CF9AE}" pid="228" name="FSC#VOKADDR@100.7901:Geburtsdatum">
    <vt:lpwstr/>
  </property>
  <property fmtid="{D5CDD505-2E9C-101B-9397-08002B2CF9AE}" pid="229" name="FSC#VOKADDR@100.7901:Geschlecht">
    <vt:lpwstr/>
  </property>
  <property fmtid="{D5CDD505-2E9C-101B-9397-08002B2CF9AE}" pid="230" name="FSC#VOKADDR@100.7901:Familienstand">
    <vt:lpwstr/>
  </property>
  <property fmtid="{D5CDD505-2E9C-101B-9397-08002B2CF9AE}" pid="231" name="FSC#VOKADDR@100.7901:Geschlechtsname">
    <vt:lpwstr/>
  </property>
  <property fmtid="{D5CDD505-2E9C-101B-9397-08002B2CF9AE}" pid="232" name="FSC#VOKADDR@100.7901:Staatsbuergerschaft">
    <vt:lpwstr/>
  </property>
  <property fmtid="{D5CDD505-2E9C-101B-9397-08002B2CF9AE}" pid="233" name="FSC#VOKADDR@100.7901:Geburtsort">
    <vt:lpwstr/>
  </property>
  <property fmtid="{D5CDD505-2E9C-101B-9397-08002B2CF9AE}" pid="234" name="FSC#VOKADDR@100.7901:Beruf">
    <vt:lpwstr/>
  </property>
  <property fmtid="{D5CDD505-2E9C-101B-9397-08002B2CF9AE}" pid="235" name="FSC#VOKADDR@100.7901:Svnr">
    <vt:lpwstr/>
  </property>
  <property fmtid="{D5CDD505-2E9C-101B-9397-08002B2CF9AE}" pid="236" name="FSC#VORARLBERGCFG@15.1700:Building">
    <vt:lpwstr>Förderung von 3-jährigen Kindern</vt:lpwstr>
  </property>
  <property fmtid="{D5CDD505-2E9C-101B-9397-08002B2CF9AE}" pid="237" name="FSC#VORARLBERGCFG@15.1700:ConstructionCategory">
    <vt:lpwstr/>
  </property>
  <property fmtid="{D5CDD505-2E9C-101B-9397-08002B2CF9AE}" pid="238" name="FSC#VORARLBERGCFG@15.1700:ConstructionBegin">
    <vt:lpwstr/>
  </property>
  <property fmtid="{D5CDD505-2E9C-101B-9397-08002B2CF9AE}" pid="239" name="FSC#VORARLBERGCFG@15.1700:ConstructionLocation">
    <vt:lpwstr/>
  </property>
  <property fmtid="{D5CDD505-2E9C-101B-9397-08002B2CF9AE}" pid="240" name="FSC#VORARLBERGCFG@15.1700:AccouncementDate">
    <vt:lpwstr/>
  </property>
  <property fmtid="{D5CDD505-2E9C-101B-9397-08002B2CF9AE}" pid="241" name="FSC#VORARLBERGCFG@15.1700:ConstructionEnd">
    <vt:lpwstr/>
  </property>
  <property fmtid="{D5CDD505-2E9C-101B-9397-08002B2CF9AE}" pid="242" name="FSC#VORARLBERGCFG@15.1700:ReportDate">
    <vt:lpwstr>08.01.2020</vt:lpwstr>
  </property>
  <property fmtid="{D5CDD505-2E9C-101B-9397-08002B2CF9AE}" pid="243" name="FSC#VORARLBERGCFG@15.1700:ReportArrivedAt">
    <vt:lpwstr>08.01.2020</vt:lpwstr>
  </property>
  <property fmtid="{D5CDD505-2E9C-101B-9397-08002B2CF9AE}" pid="244" name="FSC#VORARLBERGCFG@15.1700:CancelAt">
    <vt:lpwstr/>
  </property>
  <property fmtid="{D5CDD505-2E9C-101B-9397-08002B2CF9AE}" pid="245" name="FSC#VORARLBERGCFG@15.1700:RunSince">
    <vt:lpwstr/>
  </property>
  <property fmtid="{D5CDD505-2E9C-101B-9397-08002B2CF9AE}" pid="246" name="FSC#VORARLBERGCFG@15.1700:DocumentsFrom">
    <vt:lpwstr/>
  </property>
  <property fmtid="{D5CDD505-2E9C-101B-9397-08002B2CF9AE}" pid="247" name="FSC#VORARLBERGCFG@15.1700:AreaDedicationCategory">
    <vt:lpwstr/>
  </property>
  <property fmtid="{D5CDD505-2E9C-101B-9397-08002B2CF9AE}" pid="248" name="FSC#VORARLBERGCFG@15.1700:Decision">
    <vt:lpwstr/>
  </property>
  <property fmtid="{D5CDD505-2E9C-101B-9397-08002B2CF9AE}" pid="249" name="FSC#VORARLBERGCFG@15.1700:ContractDateBegin">
    <vt:lpwstr/>
  </property>
  <property fmtid="{D5CDD505-2E9C-101B-9397-08002B2CF9AE}" pid="250" name="FSC#VORARLBERGCFG@15.1700:ContractDateEnd">
    <vt:lpwstr/>
  </property>
  <property fmtid="{D5CDD505-2E9C-101B-9397-08002B2CF9AE}" pid="251" name="FSC#VORARLBERGCFG@15.1700:ApprovedBy">
    <vt:lpwstr/>
  </property>
  <property fmtid="{D5CDD505-2E9C-101B-9397-08002B2CF9AE}" pid="252" name="FSC#VORARLBERGCFG@15.1700:FileCategory">
    <vt:lpwstr/>
  </property>
  <property fmtid="{D5CDD505-2E9C-101B-9397-08002B2CF9AE}" pid="253" name="FSC#VORARLBERGCFG@15.1700:Categories">
    <vt:lpwstr/>
  </property>
  <property fmtid="{D5CDD505-2E9C-101B-9397-08002B2CF9AE}" pid="254" name="FSC#VORARLBERGCFG@15.1700:AgentFax">
    <vt:lpwstr/>
  </property>
  <property fmtid="{D5CDD505-2E9C-101B-9397-08002B2CF9AE}" pid="255" name="FSC#VORARLBERGCFG@15.1700:AgentEMail">
    <vt:lpwstr>Bianca.Geppert@Vorarlberg.at</vt:lpwstr>
  </property>
  <property fmtid="{D5CDD505-2E9C-101B-9397-08002B2CF9AE}" pid="256" name="FSC#VORARLBERGCFG@15.1700:AgentPhoneExtension">
    <vt:lpwstr>22144</vt:lpwstr>
  </property>
  <property fmtid="{D5CDD505-2E9C-101B-9397-08002B2CF9AE}" pid="257" name="FSC#VORARLBERGCFG@15.1700:AgentGender">
    <vt:lpwstr>w</vt:lpwstr>
  </property>
  <property fmtid="{D5CDD505-2E9C-101B-9397-08002B2CF9AE}" pid="258" name="FSC#VORARLBERGCFG@15.1700:DepartmentHousenumber">
    <vt:lpwstr/>
  </property>
  <property fmtid="{D5CDD505-2E9C-101B-9397-08002B2CF9AE}" pid="259" name="FSC#VORARLBERGCFG@15.1700:OULongName">
    <vt:lpwstr>Abt. Elementarpädagogik, Schule und Gesellschaft</vt:lpwstr>
  </property>
  <property fmtid="{D5CDD505-2E9C-101B-9397-08002B2CF9AE}" pid="260" name="FSC#VORARLBERGCFG@15.1700:FileTitle">
    <vt:lpwstr/>
  </property>
  <property fmtid="{D5CDD505-2E9C-101B-9397-08002B2CF9AE}" pid="261" name="FSC#VORARLBERGCFG@15.1700:SubFileCollectionTitle">
    <vt:lpwstr/>
  </property>
  <property fmtid="{D5CDD505-2E9C-101B-9397-08002B2CF9AE}" pid="262" name="FSC#VORARLBERGCFG@15.1700:SubFileTitle">
    <vt:lpwstr/>
  </property>
  <property fmtid="{D5CDD505-2E9C-101B-9397-08002B2CF9AE}" pid="263" name="FSC#VORARLBERGCFG@15.1700:SubFileSubjectOrTitle">
    <vt:lpwstr>Abrechnungsformulare 3-jährigen-Förderung 2024/25</vt:lpwstr>
  </property>
  <property fmtid="{D5CDD505-2E9C-101B-9397-08002B2CF9AE}" pid="264" name="FSC#VORARLBERGCFG@15.1700:FixedFileSubject">
    <vt:lpwstr/>
  </property>
  <property fmtid="{D5CDD505-2E9C-101B-9397-08002B2CF9AE}" pid="265" name="FSC#VORARLBERGCFG@15.1700:OutgoingRelation">
    <vt:lpwstr/>
  </property>
  <property fmtid="{D5CDD505-2E9C-101B-9397-08002B2CF9AE}" pid="266" name="FSC#VORARLBERGCFG@15.1700:ResponsibleOrganization">
    <vt:lpwstr>IIa</vt:lpwstr>
  </property>
  <property fmtid="{D5CDD505-2E9C-101B-9397-08002B2CF9AE}" pid="267" name="FSC#VORARLBERGCFG@15.1700:RoleClause">
    <vt:lpwstr/>
  </property>
  <property fmtid="{D5CDD505-2E9C-101B-9397-08002B2CF9AE}" pid="268" name="FSC#VORARLBERGCFG@15.1700:SubFileIsSigned">
    <vt:lpwstr/>
  </property>
  <property fmtid="{D5CDD505-2E9C-101B-9397-08002B2CF9AE}" pid="269" name="FSC#VORARLBERGCFG@15.1700:SubFileSignatureList">
    <vt:lpwstr/>
  </property>
  <property fmtid="{D5CDD505-2E9C-101B-9397-08002B2CF9AE}" pid="270" name="FSC#VORARLBERGCFG@15.1700:SubFileSumBrutto">
    <vt:lpwstr>0,00</vt:lpwstr>
  </property>
  <property fmtid="{D5CDD505-2E9C-101B-9397-08002B2CF9AE}" pid="271" name="FSC#VORARLBERGCFG@15.1700:BusinessData01">
    <vt:lpwstr/>
  </property>
  <property fmtid="{D5CDD505-2E9C-101B-9397-08002B2CF9AE}" pid="272" name="FSC#VORARLBERGCFG@15.1700:BusinessData02">
    <vt:lpwstr/>
  </property>
  <property fmtid="{D5CDD505-2E9C-101B-9397-08002B2CF9AE}" pid="273" name="FSC#VORARLBERGCFG@15.1700:BusinessData03">
    <vt:lpwstr/>
  </property>
  <property fmtid="{D5CDD505-2E9C-101B-9397-08002B2CF9AE}" pid="274" name="FSC#VORARLBERGCFG@15.1700:BusinessData04">
    <vt:lpwstr/>
  </property>
  <property fmtid="{D5CDD505-2E9C-101B-9397-08002B2CF9AE}" pid="275" name="FSC#VORARLBERGCFG@15.1700:BusinessData05">
    <vt:lpwstr/>
  </property>
  <property fmtid="{D5CDD505-2E9C-101B-9397-08002B2CF9AE}" pid="276" name="FSC#VORARLBERGCFG@15.1700:BusinessData06">
    <vt:lpwstr/>
  </property>
  <property fmtid="{D5CDD505-2E9C-101B-9397-08002B2CF9AE}" pid="277" name="FSC#VORARLBERGCFG@15.1700:BusinessData07">
    <vt:lpwstr/>
  </property>
  <property fmtid="{D5CDD505-2E9C-101B-9397-08002B2CF9AE}" pid="278" name="FSC#VORARLBERGCFG@15.1700:BusinessData08">
    <vt:lpwstr/>
  </property>
  <property fmtid="{D5CDD505-2E9C-101B-9397-08002B2CF9AE}" pid="279" name="FSC#VORARLBERGCFG@15.1700:BusinessData09">
    <vt:lpwstr/>
  </property>
  <property fmtid="{D5CDD505-2E9C-101B-9397-08002B2CF9AE}" pid="280" name="FSC#VORARLBERGCFG@15.1700:BusinessData10">
    <vt:lpwstr/>
  </property>
  <property fmtid="{D5CDD505-2E9C-101B-9397-08002B2CF9AE}" pid="281" name="FSC#VORARLBERGCFG@15.1700:Filereference">
    <vt:lpwstr>IIa-360.00-7/2019</vt:lpwstr>
  </property>
  <property fmtid="{D5CDD505-2E9C-101B-9397-08002B2CF9AE}" pid="282" name="FSC#COOELAK@1.1001:Subject">
    <vt:lpwstr>Förderung an Gemeinden (3-Jährigen-Förderung, Abgangsdeckung usw.)</vt:lpwstr>
  </property>
  <property fmtid="{D5CDD505-2E9C-101B-9397-08002B2CF9AE}" pid="283" name="FSC#COOELAK@1.1001:FileReference">
    <vt:lpwstr>IIa-360.00-7/2019</vt:lpwstr>
  </property>
  <property fmtid="{D5CDD505-2E9C-101B-9397-08002B2CF9AE}" pid="284" name="FSC#COOELAK@1.1001:FileRefYear">
    <vt:lpwstr>2019</vt:lpwstr>
  </property>
  <property fmtid="{D5CDD505-2E9C-101B-9397-08002B2CF9AE}" pid="285" name="FSC#COOELAK@1.1001:FileRefOrdinal">
    <vt:lpwstr>7</vt:lpwstr>
  </property>
  <property fmtid="{D5CDD505-2E9C-101B-9397-08002B2CF9AE}" pid="286" name="FSC#COOELAK@1.1001:FileRefOU">
    <vt:lpwstr>IIa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Bianca Geppert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IIa (Abt. Elementarpädagogik, Schule und Gesellschaft)</vt:lpwstr>
  </property>
  <property fmtid="{D5CDD505-2E9C-101B-9397-08002B2CF9AE}" pid="296" name="FSC#COOELAK@1.1001:CreatedAt">
    <vt:lpwstr>05.02.2024</vt:lpwstr>
  </property>
  <property fmtid="{D5CDD505-2E9C-101B-9397-08002B2CF9AE}" pid="297" name="FSC#COOELAK@1.1001:OU">
    <vt:lpwstr>IIa (Abt. Elementarpädagogik, Schule und Gesellschaft)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*COO.1000.3210.6.4660597*</vt:lpwstr>
  </property>
  <property fmtid="{D5CDD505-2E9C-101B-9397-08002B2CF9AE}" pid="300" name="FSC#COOELAK@1.1001:RefBarCode">
    <vt:lpwstr>*COO.1000.3210.8.4660592*</vt:lpwstr>
  </property>
  <property fmtid="{D5CDD505-2E9C-101B-9397-08002B2CF9AE}" pid="301" name="FSC#COOELAK@1.1001:FileRefBarCode">
    <vt:lpwstr>*IIa-360.00-7/2019*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IIa-360.00</vt:lpwstr>
  </property>
  <property fmtid="{D5CDD505-2E9C-101B-9397-08002B2CF9AE}" pid="315" name="FSC#COOELAK@1.1001:CurrentUserRolePos">
    <vt:lpwstr>Bearbeiter,-in</vt:lpwstr>
  </property>
  <property fmtid="{D5CDD505-2E9C-101B-9397-08002B2CF9AE}" pid="316" name="FSC#COOELAK@1.1001:CurrentUserEmail">
    <vt:lpwstr>Christoph.Bereiter@Vorarlberg.at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Bianca Geppert</vt:lpwstr>
  </property>
  <property fmtid="{D5CDD505-2E9C-101B-9397-08002B2CF9AE}" pid="324" name="FSC#ATSTATECFG@1.1001:AgentPhone">
    <vt:lpwstr>22144</vt:lpwstr>
  </property>
  <property fmtid="{D5CDD505-2E9C-101B-9397-08002B2CF9AE}" pid="325" name="FSC#ATSTATECFG@1.1001:DepartmentFax">
    <vt:lpwstr>+43(0)5574/511-920095</vt:lpwstr>
  </property>
  <property fmtid="{D5CDD505-2E9C-101B-9397-08002B2CF9AE}" pid="326" name="FSC#ATSTATECFG@1.1001:DepartmentEmail">
    <vt:lpwstr>land@vorarlberg.at</vt:lpwstr>
  </property>
  <property fmtid="{D5CDD505-2E9C-101B-9397-08002B2CF9AE}" pid="327" name="FSC#ATSTATECFG@1.1001:SubfileDate">
    <vt:lpwstr>05.02.2024</vt:lpwstr>
  </property>
  <property fmtid="{D5CDD505-2E9C-101B-9397-08002B2CF9AE}" pid="328" name="FSC#ATSTATECFG@1.1001:SubfileSubject">
    <vt:lpwstr>Abrechnungsformulare 3-jährigen-Förderung 2024/25</vt:lpwstr>
  </property>
  <property fmtid="{D5CDD505-2E9C-101B-9397-08002B2CF9AE}" pid="329" name="FSC#ATSTATECFG@1.1001:DepartmentZipCode">
    <vt:lpwstr>6900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Bregenz</vt:lpwstr>
  </property>
  <property fmtid="{D5CDD505-2E9C-101B-9397-08002B2CF9AE}" pid="332" name="FSC#ATSTATECFG@1.1001:DepartmentStreet">
    <vt:lpwstr>Römerstraße 15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IIa-360.00-7/2019-4-109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CAPRECONFIG@15.1001:AddrAnrede">
    <vt:lpwstr/>
  </property>
  <property fmtid="{D5CDD505-2E9C-101B-9397-08002B2CF9AE}" pid="346" name="FSC#CCAPRECONFIG@15.1001:AddrTitel">
    <vt:lpwstr/>
  </property>
  <property fmtid="{D5CDD505-2E9C-101B-9397-08002B2CF9AE}" pid="347" name="FSC#CCAPRECONFIG@15.1001:AddrNachgestellter_Titel">
    <vt:lpwstr/>
  </property>
  <property fmtid="{D5CDD505-2E9C-101B-9397-08002B2CF9AE}" pid="348" name="FSC#CCAPRECONFIG@15.1001:AddrVorname">
    <vt:lpwstr/>
  </property>
  <property fmtid="{D5CDD505-2E9C-101B-9397-08002B2CF9AE}" pid="349" name="FSC#CCAPRECONFIG@15.1001:AddrNachname">
    <vt:lpwstr/>
  </property>
  <property fmtid="{D5CDD505-2E9C-101B-9397-08002B2CF9AE}" pid="350" name="FSC#CCAPRECONFIG@15.1001:AddrzH">
    <vt:lpwstr/>
  </property>
  <property fmtid="{D5CDD505-2E9C-101B-9397-08002B2CF9AE}" pid="351" name="FSC#CCAPRECONFIG@15.1001:AddrGeschlecht">
    <vt:lpwstr/>
  </property>
  <property fmtid="{D5CDD505-2E9C-101B-9397-08002B2CF9AE}" pid="352" name="FSC#CCAPRECONFIG@15.1001:AddrStrasse">
    <vt:lpwstr/>
  </property>
  <property fmtid="{D5CDD505-2E9C-101B-9397-08002B2CF9AE}" pid="353" name="FSC#CCAPRECONFIG@15.1001:AddrHausnummer">
    <vt:lpwstr/>
  </property>
  <property fmtid="{D5CDD505-2E9C-101B-9397-08002B2CF9AE}" pid="354" name="FSC#CCAPRECONFIG@15.1001:AddrStiege">
    <vt:lpwstr/>
  </property>
  <property fmtid="{D5CDD505-2E9C-101B-9397-08002B2CF9AE}" pid="355" name="FSC#CCAPRECONFIG@15.1001:AddrStock">
    <vt:lpwstr/>
  </property>
  <property fmtid="{D5CDD505-2E9C-101B-9397-08002B2CF9AE}" pid="356" name="FSC#CCAPRECONFIG@15.1001:AddrTuer">
    <vt:lpwstr/>
  </property>
  <property fmtid="{D5CDD505-2E9C-101B-9397-08002B2CF9AE}" pid="357" name="FSC#CCAPRECONFIG@15.1001:AddrPostfach">
    <vt:lpwstr/>
  </property>
  <property fmtid="{D5CDD505-2E9C-101B-9397-08002B2CF9AE}" pid="358" name="FSC#CCAPRECONFIG@15.1001:AddrPostleitzahl">
    <vt:lpwstr/>
  </property>
  <property fmtid="{D5CDD505-2E9C-101B-9397-08002B2CF9AE}" pid="359" name="FSC#CCAPRECONFIG@15.1001:AddrOrt">
    <vt:lpwstr/>
  </property>
  <property fmtid="{D5CDD505-2E9C-101B-9397-08002B2CF9AE}" pid="360" name="FSC#CCAPRECONFIG@15.1001:AddrLand">
    <vt:lpwstr/>
  </property>
  <property fmtid="{D5CDD505-2E9C-101B-9397-08002B2CF9AE}" pid="361" name="FSC#CCAPRECONFIG@15.1001:AddrEmail">
    <vt:lpwstr/>
  </property>
  <property fmtid="{D5CDD505-2E9C-101B-9397-08002B2CF9AE}" pid="362" name="FSC#CCAPRECONFIG@15.1001:AddrAdresse">
    <vt:lpwstr/>
  </property>
  <property fmtid="{D5CDD505-2E9C-101B-9397-08002B2CF9AE}" pid="363" name="FSC#CCAPRECONFIG@15.1001:AddrFax">
    <vt:lpwstr/>
  </property>
  <property fmtid="{D5CDD505-2E9C-101B-9397-08002B2CF9AE}" pid="364" name="FSC#CCAPRECONFIG@15.1001:AddrOrganisationsname">
    <vt:lpwstr/>
  </property>
  <property fmtid="{D5CDD505-2E9C-101B-9397-08002B2CF9AE}" pid="365" name="FSC#CCAPRECONFIG@15.1001:AddrOrganisationskurzname">
    <vt:lpwstr/>
  </property>
  <property fmtid="{D5CDD505-2E9C-101B-9397-08002B2CF9AE}" pid="366" name="FSC#CCAPRECONFIG@15.1001:AddrAbschriftsbemerkung">
    <vt:lpwstr/>
  </property>
  <property fmtid="{D5CDD505-2E9C-101B-9397-08002B2CF9AE}" pid="367" name="FSC#CCAPRECONFIG@15.1001:AddrName_Zeile_2">
    <vt:lpwstr/>
  </property>
  <property fmtid="{D5CDD505-2E9C-101B-9397-08002B2CF9AE}" pid="368" name="FSC#CCAPRECONFIG@15.1001:AddrName_Zeile_3">
    <vt:lpwstr/>
  </property>
  <property fmtid="{D5CDD505-2E9C-101B-9397-08002B2CF9AE}" pid="369" name="FSC#CCAPRECONFIG@15.1001:AddrPostalischeAdresse">
    <vt:lpwstr/>
  </property>
  <property fmtid="{D5CDD505-2E9C-101B-9397-08002B2CF9AE}" pid="370" name="FSC#CCAPRECONFIG@15.1001:AddrKategorie">
    <vt:lpwstr/>
  </property>
  <property fmtid="{D5CDD505-2E9C-101B-9397-08002B2CF9AE}" pid="371" name="FSC#CCAPRECONFIG@15.1001:AddrRechtsform">
    <vt:lpwstr/>
  </property>
  <property fmtid="{D5CDD505-2E9C-101B-9397-08002B2CF9AE}" pid="372" name="FSC#CCAPRECONFIG@15.1001:AddrZiel">
    <vt:lpwstr/>
  </property>
  <property fmtid="{D5CDD505-2E9C-101B-9397-08002B2CF9AE}" pid="373" name="FSC#CCAPRECONFIG@15.1001:AddrBerufstitel">
    <vt:lpwstr/>
  </property>
  <property fmtid="{D5CDD505-2E9C-101B-9397-08002B2CF9AE}" pid="374" name="FSC#CCAPRECONFIG@15.1001:AddrFunktionsbezeichnung">
    <vt:lpwstr/>
  </property>
  <property fmtid="{D5CDD505-2E9C-101B-9397-08002B2CF9AE}" pid="375" name="FSC#CCAPRECONFIG@15.1001:AddrTelefonnummer">
    <vt:lpwstr/>
  </property>
  <property fmtid="{D5CDD505-2E9C-101B-9397-08002B2CF9AE}" pid="376" name="FSC#CCAPRECONFIG@15.1001:AddrGeburtstag">
    <vt:lpwstr/>
  </property>
  <property fmtid="{D5CDD505-2E9C-101B-9397-08002B2CF9AE}" pid="377" name="FSC#CCAPRECONFIG@15.1001:AddrFirmenbuchnummer">
    <vt:lpwstr/>
  </property>
  <property fmtid="{D5CDD505-2E9C-101B-9397-08002B2CF9AE}" pid="378" name="FSC#CCAPRECONFIG@15.1001:AddrSozialversicherungsnummer">
    <vt:lpwstr/>
  </property>
  <property fmtid="{D5CDD505-2E9C-101B-9397-08002B2CF9AE}" pid="379" name="FSC#ATPRECONFIG@1.1001:ChargePreview">
    <vt:lpwstr/>
  </property>
  <property fmtid="{D5CDD505-2E9C-101B-9397-08002B2CF9AE}" pid="380" name="FSC#ATSTATECFG@1.1001:ExternalFile">
    <vt:lpwstr>Bezug: </vt:lpwstr>
  </property>
  <property fmtid="{D5CDD505-2E9C-101B-9397-08002B2CF9AE}" pid="381" name="FSC#COOSYSTEM@1.1:Container">
    <vt:lpwstr>COO.1000.3210.6.4660597</vt:lpwstr>
  </property>
  <property fmtid="{D5CDD505-2E9C-101B-9397-08002B2CF9AE}" pid="382" name="FSC#FSCFOLIO@1.1001:docpropproject">
    <vt:lpwstr/>
  </property>
</Properties>
</file>